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5180" windowHeight="11760" activeTab="4"/>
  </bookViews>
  <sheets>
    <sheet name="Freitag" sheetId="1" r:id="rId1"/>
    <sheet name="Sa Vorm" sheetId="2" r:id="rId2"/>
    <sheet name="Sa Nachm" sheetId="3" r:id="rId3"/>
    <sheet name="Ges.-Auswertung" sheetId="4" r:id="rId4"/>
    <sheet name="Endstand " sheetId="5" r:id="rId5"/>
  </sheets>
  <definedNames>
    <definedName name="_xlnm.Print_Titles" localSheetId="0">'Freitag'!$1:$9</definedName>
  </definedNames>
  <calcPr fullCalcOnLoad="1"/>
</workbook>
</file>

<file path=xl/sharedStrings.xml><?xml version="1.0" encoding="utf-8"?>
<sst xmlns="http://schemas.openxmlformats.org/spreadsheetml/2006/main" count="655" uniqueCount="114">
  <si>
    <t>Spiel</t>
  </si>
  <si>
    <t>Nr.</t>
  </si>
  <si>
    <t>Feld:</t>
  </si>
  <si>
    <t>M a n n s c h a f t e n :</t>
  </si>
  <si>
    <t>Linienrichter:</t>
  </si>
  <si>
    <t>Schiedsrichter:</t>
  </si>
  <si>
    <t>Ergebnis:</t>
  </si>
  <si>
    <t>:</t>
  </si>
  <si>
    <t>S1</t>
  </si>
  <si>
    <t>S2</t>
  </si>
  <si>
    <t>S3</t>
  </si>
  <si>
    <t>S4</t>
  </si>
  <si>
    <t>S5</t>
  </si>
  <si>
    <t>S6</t>
  </si>
  <si>
    <t>Punkte:</t>
  </si>
  <si>
    <t>Ender-gebnis:</t>
  </si>
  <si>
    <t>Ballver-hältnis:</t>
  </si>
  <si>
    <t>DG/ Zeit</t>
  </si>
  <si>
    <t>Mannschaft:</t>
  </si>
  <si>
    <t>Ballverhältnis</t>
  </si>
  <si>
    <t>Differenz Bälle</t>
  </si>
  <si>
    <t>Punktverhältnis</t>
  </si>
  <si>
    <t>Differenz Punkte</t>
  </si>
  <si>
    <t>Plusbälle</t>
  </si>
  <si>
    <t>Minusbälle</t>
  </si>
  <si>
    <t>Pluspunkte</t>
  </si>
  <si>
    <t>Minuspunkte</t>
  </si>
  <si>
    <t>1. Platz</t>
  </si>
  <si>
    <t>2. Platz</t>
  </si>
  <si>
    <t>3. Platz</t>
  </si>
  <si>
    <t>4. Platz</t>
  </si>
  <si>
    <t>5. Platz</t>
  </si>
  <si>
    <t>6. Platz</t>
  </si>
  <si>
    <t>7. Platz</t>
  </si>
  <si>
    <t>8. Platz</t>
  </si>
  <si>
    <t>9. Platz</t>
  </si>
  <si>
    <t>10. Platz</t>
  </si>
  <si>
    <t>11. Platz</t>
  </si>
  <si>
    <t>Punkte</t>
  </si>
  <si>
    <t>12. Platz</t>
  </si>
  <si>
    <t>Ergebnis</t>
  </si>
  <si>
    <t xml:space="preserve">Schiedsrichter:             </t>
  </si>
  <si>
    <t>BSG Rheydt</t>
  </si>
  <si>
    <t>BSG OB-Sterkrade</t>
  </si>
  <si>
    <t>BSG Alsdorf</t>
  </si>
  <si>
    <t>SG Hamburg/ Hannover</t>
  </si>
  <si>
    <t>Deutsche</t>
  </si>
  <si>
    <t>Meisterschaft</t>
  </si>
  <si>
    <t>Fußballtennis</t>
  </si>
  <si>
    <t>27./ 28. Mai 2016</t>
  </si>
  <si>
    <t>FVSG Fürth I</t>
  </si>
  <si>
    <t>FVSG Fürth II</t>
  </si>
  <si>
    <r>
      <t xml:space="preserve">Teilnehmer:           </t>
    </r>
    <r>
      <rPr>
        <b/>
        <sz val="8"/>
        <rFont val="Arial Narrow"/>
        <family val="2"/>
      </rPr>
      <t>Gesamt:</t>
    </r>
    <r>
      <rPr>
        <sz val="8"/>
        <rFont val="Arial Narrow"/>
        <family val="2"/>
      </rPr>
      <t xml:space="preserve">   12 Mannschaften                            </t>
    </r>
    <r>
      <rPr>
        <b/>
        <sz val="8"/>
        <rFont val="Arial Narrow"/>
        <family val="2"/>
      </rPr>
      <t>Spielmodus:</t>
    </r>
    <r>
      <rPr>
        <sz val="8"/>
        <rFont val="Arial Narrow"/>
        <family val="2"/>
      </rPr>
      <t xml:space="preserve">   Jeder gegen Jeden</t>
    </r>
    <r>
      <rPr>
        <sz val="10"/>
        <rFont val="Arial Narrow"/>
        <family val="2"/>
      </rPr>
      <t xml:space="preserve"> </t>
    </r>
  </si>
  <si>
    <r>
      <t xml:space="preserve">Teilnehmer:           </t>
    </r>
    <r>
      <rPr>
        <b/>
        <sz val="8"/>
        <rFont val="Arial Narrow"/>
        <family val="2"/>
      </rPr>
      <t>Gesamt:</t>
    </r>
    <r>
      <rPr>
        <sz val="8"/>
        <rFont val="Arial Narrow"/>
        <family val="2"/>
      </rPr>
      <t xml:space="preserve">   12 Mannschaften                             </t>
    </r>
    <r>
      <rPr>
        <b/>
        <sz val="8"/>
        <rFont val="Arial Narrow"/>
        <family val="2"/>
      </rPr>
      <t>Spielmodus:</t>
    </r>
    <r>
      <rPr>
        <sz val="8"/>
        <rFont val="Arial Narrow"/>
        <family val="2"/>
      </rPr>
      <t xml:space="preserve">   Jeder gegen Jeden</t>
    </r>
    <r>
      <rPr>
        <sz val="10"/>
        <rFont val="Arial Narrow"/>
        <family val="2"/>
      </rPr>
      <t xml:space="preserve"> </t>
    </r>
  </si>
  <si>
    <t>BVS Weiden I</t>
  </si>
  <si>
    <t>BVS Weiden II</t>
  </si>
  <si>
    <t>RGSV Moosburg</t>
  </si>
  <si>
    <t>SpVgg Nahbollenbach</t>
  </si>
  <si>
    <t>MTV Holzminden</t>
  </si>
  <si>
    <t>BSG Kirn</t>
  </si>
  <si>
    <t xml:space="preserve">DG 1 </t>
  </si>
  <si>
    <t xml:space="preserve">DG 2 </t>
  </si>
  <si>
    <t xml:space="preserve">DG 3 </t>
  </si>
  <si>
    <t xml:space="preserve">DG 4 </t>
  </si>
  <si>
    <t xml:space="preserve">DG 5 </t>
  </si>
  <si>
    <t xml:space="preserve">DG 6 </t>
  </si>
  <si>
    <t xml:space="preserve">DG 7 </t>
  </si>
  <si>
    <t xml:space="preserve">DG 8 </t>
  </si>
  <si>
    <t xml:space="preserve">DG 9 </t>
  </si>
  <si>
    <t xml:space="preserve">DG 10 </t>
  </si>
  <si>
    <t xml:space="preserve">DG 11 </t>
  </si>
  <si>
    <t xml:space="preserve">DG 12 </t>
  </si>
  <si>
    <t xml:space="preserve">DG 13 </t>
  </si>
  <si>
    <t xml:space="preserve">DG 14 </t>
  </si>
  <si>
    <r>
      <t>DG 15</t>
    </r>
    <r>
      <rPr>
        <b/>
        <sz val="10"/>
        <rFont val="Arial Narrow"/>
        <family val="2"/>
      </rPr>
      <t xml:space="preserve"> </t>
    </r>
  </si>
  <si>
    <t xml:space="preserve">DG 16 </t>
  </si>
  <si>
    <r>
      <t>DG 17</t>
    </r>
    <r>
      <rPr>
        <b/>
        <sz val="10"/>
        <rFont val="Arial Narrow"/>
        <family val="2"/>
      </rPr>
      <t xml:space="preserve"> </t>
    </r>
  </si>
  <si>
    <r>
      <t>DG 18</t>
    </r>
    <r>
      <rPr>
        <b/>
        <sz val="10"/>
        <rFont val="Arial Narrow"/>
        <family val="2"/>
      </rPr>
      <t xml:space="preserve"> </t>
    </r>
  </si>
  <si>
    <t xml:space="preserve">DG 19 </t>
  </si>
  <si>
    <t>DG 20</t>
  </si>
  <si>
    <r>
      <t>DG 21</t>
    </r>
    <r>
      <rPr>
        <b/>
        <sz val="10"/>
        <rFont val="Arial Narrow"/>
        <family val="2"/>
      </rPr>
      <t xml:space="preserve"> </t>
    </r>
  </si>
  <si>
    <r>
      <t>DG 22</t>
    </r>
    <r>
      <rPr>
        <b/>
        <sz val="10"/>
        <rFont val="Arial Narrow"/>
        <family val="2"/>
      </rPr>
      <t xml:space="preserve"> </t>
    </r>
  </si>
  <si>
    <t xml:space="preserve">DG 23 </t>
  </si>
  <si>
    <r>
      <t>DG 24</t>
    </r>
    <r>
      <rPr>
        <b/>
        <sz val="10"/>
        <rFont val="Arial Narrow"/>
        <family val="2"/>
      </rPr>
      <t xml:space="preserve"> </t>
    </r>
  </si>
  <si>
    <r>
      <t>DG 25</t>
    </r>
    <r>
      <rPr>
        <b/>
        <sz val="10"/>
        <rFont val="Arial Narrow"/>
        <family val="2"/>
      </rPr>
      <t xml:space="preserve"> </t>
    </r>
  </si>
  <si>
    <r>
      <t>DG 26</t>
    </r>
    <r>
      <rPr>
        <b/>
        <sz val="10"/>
        <rFont val="Arial Narrow"/>
        <family val="2"/>
      </rPr>
      <t xml:space="preserve"> </t>
    </r>
  </si>
  <si>
    <r>
      <t>DG 27</t>
    </r>
    <r>
      <rPr>
        <b/>
        <sz val="10"/>
        <rFont val="Arial Narrow"/>
        <family val="2"/>
      </rPr>
      <t xml:space="preserve"> </t>
    </r>
  </si>
  <si>
    <r>
      <t>DG 28</t>
    </r>
    <r>
      <rPr>
        <b/>
        <sz val="10"/>
        <rFont val="Arial Narrow"/>
        <family val="2"/>
      </rPr>
      <t xml:space="preserve"> </t>
    </r>
  </si>
  <si>
    <r>
      <t>DG 29</t>
    </r>
    <r>
      <rPr>
        <b/>
        <sz val="10"/>
        <rFont val="Arial Narrow"/>
        <family val="2"/>
      </rPr>
      <t xml:space="preserve"> </t>
    </r>
  </si>
  <si>
    <r>
      <t>DG 30</t>
    </r>
    <r>
      <rPr>
        <b/>
        <sz val="10"/>
        <rFont val="Arial Narrow"/>
        <family val="2"/>
      </rPr>
      <t xml:space="preserve"> </t>
    </r>
  </si>
  <si>
    <r>
      <t>DG 31</t>
    </r>
    <r>
      <rPr>
        <b/>
        <sz val="10"/>
        <rFont val="Arial Narrow"/>
        <family val="2"/>
      </rPr>
      <t xml:space="preserve"> </t>
    </r>
  </si>
  <si>
    <r>
      <t>DG 32</t>
    </r>
    <r>
      <rPr>
        <b/>
        <sz val="10"/>
        <rFont val="Arial Narrow"/>
        <family val="2"/>
      </rPr>
      <t xml:space="preserve"> </t>
    </r>
  </si>
  <si>
    <r>
      <t>DG 33</t>
    </r>
    <r>
      <rPr>
        <b/>
        <sz val="10"/>
        <rFont val="Arial Narrow"/>
        <family val="2"/>
      </rPr>
      <t xml:space="preserve"> </t>
    </r>
  </si>
  <si>
    <t>Falk F.</t>
  </si>
  <si>
    <t>Liebens M.</t>
  </si>
  <si>
    <t>Milcher L.</t>
  </si>
  <si>
    <t>Eismann L.</t>
  </si>
  <si>
    <t>Huwer D.</t>
  </si>
  <si>
    <t>Fröhlich O.</t>
  </si>
  <si>
    <t>Fürth, LV Hessen</t>
  </si>
  <si>
    <t>Fröhlich</t>
  </si>
  <si>
    <t>Milcher Leo</t>
  </si>
  <si>
    <t>Liebens Markus</t>
  </si>
  <si>
    <t>Eismann Lothar</t>
  </si>
  <si>
    <t>Huwer Dieter</t>
  </si>
  <si>
    <t>Fröhlich Otto</t>
  </si>
  <si>
    <t xml:space="preserve"> Fröhlich </t>
  </si>
  <si>
    <t>Liebens</t>
  </si>
  <si>
    <t>Eismann</t>
  </si>
  <si>
    <t>Huwer</t>
  </si>
  <si>
    <t>Falk</t>
  </si>
  <si>
    <t>Milcher</t>
  </si>
  <si>
    <t>Endplatzierung</t>
  </si>
  <si>
    <t>Falk Franz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</si>
</sst>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sz val="2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i/>
      <sz val="9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 Narrow"/>
      <family val="2"/>
    </font>
    <font>
      <sz val="7"/>
      <name val="Arial"/>
      <family val="2"/>
    </font>
    <font>
      <sz val="7"/>
      <name val="Arial Narrow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left" textRotation="90" wrapText="1" shrinkToFit="1"/>
    </xf>
    <xf numFmtId="0" fontId="5" fillId="0" borderId="15" xfId="0" applyFont="1" applyBorder="1" applyAlignment="1">
      <alignment horizontal="center" vertical="center" textRotation="90" wrapText="1" shrinkToFit="1"/>
    </xf>
    <xf numFmtId="0" fontId="7" fillId="0" borderId="0" xfId="0" applyFont="1" applyBorder="1" applyAlignment="1">
      <alignment horizontal="center" textRotation="90" wrapText="1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left" vertical="center"/>
    </xf>
    <xf numFmtId="0" fontId="12" fillId="0" borderId="10" xfId="0" applyFont="1" applyBorder="1" applyAlignment="1">
      <alignment horizontal="justify" vertical="center" shrinkToFit="1"/>
    </xf>
    <xf numFmtId="0" fontId="12" fillId="0" borderId="12" xfId="0" applyFont="1" applyBorder="1" applyAlignment="1">
      <alignment horizontal="justify" vertical="center" shrinkToFit="1"/>
    </xf>
    <xf numFmtId="0" fontId="5" fillId="0" borderId="0" xfId="0" applyFont="1" applyAlignment="1">
      <alignment horizontal="justify" vertical="center" shrinkToFit="1"/>
    </xf>
    <xf numFmtId="0" fontId="7" fillId="0" borderId="0" xfId="0" applyFont="1" applyAlignment="1">
      <alignment horizontal="justify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textRotation="90" wrapText="1" shrinkToFit="1"/>
    </xf>
    <xf numFmtId="0" fontId="2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 shrinkToFit="1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35" borderId="23" xfId="0" applyFont="1" applyFill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25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35" borderId="25" xfId="0" applyFont="1" applyFill="1" applyBorder="1" applyAlignment="1" applyProtection="1">
      <alignment horizontal="center" vertical="center" wrapText="1"/>
      <protection locked="0"/>
    </xf>
    <xf numFmtId="0" fontId="3" fillId="35" borderId="23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/>
    </xf>
    <xf numFmtId="0" fontId="10" fillId="0" borderId="33" xfId="0" applyFont="1" applyBorder="1" applyAlignment="1">
      <alignment vertical="center" wrapText="1" shrinkToFit="1"/>
    </xf>
    <xf numFmtId="0" fontId="21" fillId="0" borderId="33" xfId="0" applyFont="1" applyBorder="1" applyAlignment="1">
      <alignment vertical="center" wrapText="1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 shrinkToFit="1"/>
    </xf>
    <xf numFmtId="0" fontId="6" fillId="33" borderId="34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35" xfId="0" applyFont="1" applyFill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5" fillId="0" borderId="37" xfId="0" applyFont="1" applyBorder="1" applyAlignment="1">
      <alignment horizontal="left" vertical="center" wrapText="1" shrinkToFit="1"/>
    </xf>
    <xf numFmtId="0" fontId="9" fillId="35" borderId="19" xfId="0" applyFont="1" applyFill="1" applyBorder="1" applyAlignment="1" applyProtection="1">
      <alignment horizontal="center" vertical="center" shrinkToFit="1"/>
      <protection locked="0"/>
    </xf>
    <xf numFmtId="0" fontId="9" fillId="35" borderId="35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>
      <alignment horizontal="left" vertical="center" wrapText="1" shrinkToFit="1"/>
    </xf>
    <xf numFmtId="0" fontId="3" fillId="0" borderId="39" xfId="0" applyFont="1" applyBorder="1" applyAlignment="1">
      <alignment horizontal="left" vertical="center" wrapText="1" shrinkToFit="1"/>
    </xf>
    <xf numFmtId="0" fontId="4" fillId="0" borderId="40" xfId="0" applyFont="1" applyBorder="1" applyAlignment="1">
      <alignment horizontal="center" textRotation="90" wrapText="1" shrinkToFit="1"/>
    </xf>
    <xf numFmtId="0" fontId="4" fillId="0" borderId="41" xfId="0" applyFont="1" applyBorder="1" applyAlignment="1">
      <alignment horizontal="center" textRotation="90" wrapText="1" shrinkToFit="1"/>
    </xf>
    <xf numFmtId="0" fontId="6" fillId="0" borderId="14" xfId="0" applyFont="1" applyBorder="1" applyAlignment="1">
      <alignment horizontal="center" vertical="center" textRotation="90" wrapText="1" shrinkToFit="1"/>
    </xf>
    <xf numFmtId="0" fontId="6" fillId="0" borderId="40" xfId="0" applyFont="1" applyBorder="1" applyAlignment="1">
      <alignment horizontal="center" vertical="center" textRotation="90" wrapText="1" shrinkToFit="1"/>
    </xf>
    <xf numFmtId="0" fontId="6" fillId="0" borderId="42" xfId="0" applyFont="1" applyBorder="1" applyAlignment="1">
      <alignment horizontal="center" vertical="center" textRotation="90" wrapText="1" shrinkToFit="1"/>
    </xf>
    <xf numFmtId="0" fontId="5" fillId="0" borderId="14" xfId="0" applyFont="1" applyBorder="1" applyAlignment="1">
      <alignment horizontal="center" vertical="center" textRotation="90" wrapText="1" shrinkToFit="1"/>
    </xf>
    <xf numFmtId="0" fontId="5" fillId="0" borderId="40" xfId="0" applyFont="1" applyBorder="1" applyAlignment="1">
      <alignment horizontal="center" vertical="center" textRotation="90" wrapText="1" shrinkToFit="1"/>
    </xf>
    <xf numFmtId="0" fontId="5" fillId="0" borderId="42" xfId="0" applyFont="1" applyBorder="1" applyAlignment="1">
      <alignment horizontal="center" vertical="center" textRotation="90" wrapText="1" shrinkToFit="1"/>
    </xf>
    <xf numFmtId="0" fontId="4" fillId="0" borderId="43" xfId="0" applyFont="1" applyBorder="1" applyAlignment="1">
      <alignment horizontal="center" textRotation="90" wrapText="1" shrinkToFit="1"/>
    </xf>
    <xf numFmtId="0" fontId="4" fillId="0" borderId="44" xfId="0" applyFont="1" applyBorder="1" applyAlignment="1">
      <alignment horizontal="center" textRotation="90" wrapText="1" shrinkToFit="1"/>
    </xf>
    <xf numFmtId="0" fontId="14" fillId="0" borderId="3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34" borderId="29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showGridLines="0" showRowColHeaders="0" zoomScale="160" zoomScaleNormal="160" zoomScalePageLayoutView="0" workbookViewId="0" topLeftCell="A1">
      <selection activeCell="AH48" sqref="AH48:AI48"/>
    </sheetView>
  </sheetViews>
  <sheetFormatPr defaultColWidth="11.421875" defaultRowHeight="12.75"/>
  <cols>
    <col min="1" max="1" width="2.7109375" style="1" customWidth="1"/>
    <col min="2" max="3" width="2.7109375" style="28" customWidth="1"/>
    <col min="4" max="11" width="2.7109375" style="1" customWidth="1"/>
    <col min="12" max="12" width="5.00390625" style="1" customWidth="1"/>
    <col min="13" max="18" width="2.7109375" style="1" customWidth="1"/>
    <col min="19" max="19" width="4.57421875" style="1" customWidth="1"/>
    <col min="20" max="22" width="2.7109375" style="1" customWidth="1"/>
    <col min="23" max="23" width="5.140625" style="1" customWidth="1"/>
    <col min="24" max="24" width="2.7109375" style="1" customWidth="1"/>
    <col min="25" max="25" width="0.9921875" style="1" customWidth="1"/>
    <col min="26" max="28" width="2.7109375" style="1" customWidth="1"/>
    <col min="29" max="29" width="6.421875" style="1" customWidth="1"/>
    <col min="30" max="30" width="0.2890625" style="1" customWidth="1"/>
    <col min="31" max="31" width="2.7109375" style="1" customWidth="1"/>
    <col min="32" max="32" width="3.421875" style="1" customWidth="1"/>
    <col min="33" max="34" width="2.7109375" style="1" customWidth="1"/>
    <col min="35" max="35" width="4.00390625" style="1" customWidth="1"/>
    <col min="36" max="51" width="2.7109375" style="1" customWidth="1"/>
    <col min="52" max="16384" width="11.421875" style="1" customWidth="1"/>
  </cols>
  <sheetData>
    <row r="1" spans="1:38" ht="13.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2"/>
      <c r="AK1" s="2"/>
      <c r="AL1" s="2"/>
    </row>
    <row r="2" spans="1:35" ht="26.25" customHeight="1">
      <c r="A2" s="133" t="s">
        <v>52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9" t="s">
        <v>5</v>
      </c>
      <c r="AA2" s="140"/>
      <c r="AB2" s="140"/>
      <c r="AC2" s="140"/>
      <c r="AD2" s="140"/>
      <c r="AE2" s="134"/>
      <c r="AF2" s="134"/>
      <c r="AG2" s="134"/>
      <c r="AH2" s="134"/>
      <c r="AI2" s="134"/>
    </row>
    <row r="3" spans="1:35" ht="4.5" customHeight="1">
      <c r="A3" s="62"/>
      <c r="B3" s="63"/>
      <c r="C3" s="102"/>
      <c r="D3" s="102"/>
      <c r="E3" s="102"/>
      <c r="F3" s="102"/>
      <c r="G3" s="102"/>
      <c r="H3" s="102"/>
      <c r="I3" s="102"/>
      <c r="J3" s="62"/>
      <c r="K3" s="102"/>
      <c r="L3" s="102"/>
      <c r="M3" s="102"/>
      <c r="N3" s="102"/>
      <c r="O3" s="102"/>
      <c r="P3" s="102"/>
      <c r="Q3" s="102"/>
      <c r="R3" s="62"/>
      <c r="S3" s="102"/>
      <c r="T3" s="102"/>
      <c r="U3" s="102"/>
      <c r="V3" s="102"/>
      <c r="W3" s="102"/>
      <c r="X3" s="102"/>
      <c r="Y3" s="102"/>
      <c r="Z3" s="133"/>
      <c r="AA3" s="133"/>
      <c r="AB3" s="133"/>
      <c r="AC3" s="133"/>
      <c r="AD3" s="133"/>
      <c r="AE3" s="133"/>
      <c r="AF3" s="133"/>
      <c r="AG3" s="133"/>
      <c r="AH3" s="133"/>
      <c r="AI3" s="133"/>
    </row>
    <row r="4" spans="1:35" ht="13.5" customHeight="1">
      <c r="A4" s="64"/>
      <c r="B4" s="103">
        <v>1</v>
      </c>
      <c r="C4" s="103"/>
      <c r="D4" s="104" t="s">
        <v>57</v>
      </c>
      <c r="E4" s="104"/>
      <c r="F4" s="104"/>
      <c r="G4" s="104"/>
      <c r="H4" s="104"/>
      <c r="I4" s="104"/>
      <c r="J4" s="104"/>
      <c r="K4" s="104"/>
      <c r="L4" s="104"/>
      <c r="M4" s="65"/>
      <c r="N4" s="105">
        <v>7</v>
      </c>
      <c r="O4" s="105"/>
      <c r="P4" s="104" t="s">
        <v>58</v>
      </c>
      <c r="Q4" s="104"/>
      <c r="R4" s="104"/>
      <c r="S4" s="104"/>
      <c r="T4" s="104"/>
      <c r="U4" s="104"/>
      <c r="V4" s="104"/>
      <c r="W4" s="104"/>
      <c r="X4" s="104"/>
      <c r="Y4" s="65"/>
      <c r="Z4" s="66" t="s">
        <v>8</v>
      </c>
      <c r="AA4" s="138" t="s">
        <v>101</v>
      </c>
      <c r="AB4" s="138"/>
      <c r="AC4" s="138"/>
      <c r="AD4" s="138"/>
      <c r="AE4" s="114" t="s">
        <v>46</v>
      </c>
      <c r="AF4" s="115"/>
      <c r="AG4" s="115"/>
      <c r="AH4" s="115"/>
      <c r="AI4" s="116"/>
    </row>
    <row r="5" spans="1:35" ht="13.5" customHeight="1">
      <c r="A5" s="64"/>
      <c r="B5" s="103">
        <v>2</v>
      </c>
      <c r="C5" s="103"/>
      <c r="D5" s="104" t="s">
        <v>56</v>
      </c>
      <c r="E5" s="104"/>
      <c r="F5" s="104"/>
      <c r="G5" s="104"/>
      <c r="H5" s="104"/>
      <c r="I5" s="104"/>
      <c r="J5" s="104"/>
      <c r="K5" s="104"/>
      <c r="L5" s="104"/>
      <c r="M5" s="65"/>
      <c r="N5" s="105">
        <v>8</v>
      </c>
      <c r="O5" s="105"/>
      <c r="P5" s="104" t="s">
        <v>44</v>
      </c>
      <c r="Q5" s="104"/>
      <c r="R5" s="104"/>
      <c r="S5" s="104"/>
      <c r="T5" s="104"/>
      <c r="U5" s="104"/>
      <c r="V5" s="104"/>
      <c r="W5" s="104"/>
      <c r="X5" s="104"/>
      <c r="Y5" s="65"/>
      <c r="Z5" s="66" t="s">
        <v>9</v>
      </c>
      <c r="AA5" s="138" t="s">
        <v>102</v>
      </c>
      <c r="AB5" s="138"/>
      <c r="AC5" s="138"/>
      <c r="AD5" s="138"/>
      <c r="AE5" s="109" t="s">
        <v>47</v>
      </c>
      <c r="AF5" s="110"/>
      <c r="AG5" s="110"/>
      <c r="AH5" s="110"/>
      <c r="AI5" s="111"/>
    </row>
    <row r="6" spans="1:35" ht="13.5" customHeight="1">
      <c r="A6" s="64"/>
      <c r="B6" s="103">
        <v>3</v>
      </c>
      <c r="C6" s="103"/>
      <c r="D6" s="104" t="s">
        <v>50</v>
      </c>
      <c r="E6" s="104"/>
      <c r="F6" s="104"/>
      <c r="G6" s="104"/>
      <c r="H6" s="104"/>
      <c r="I6" s="104"/>
      <c r="J6" s="104"/>
      <c r="K6" s="104"/>
      <c r="L6" s="104"/>
      <c r="M6" s="65"/>
      <c r="N6" s="105">
        <v>9</v>
      </c>
      <c r="O6" s="105"/>
      <c r="P6" s="104" t="s">
        <v>51</v>
      </c>
      <c r="Q6" s="104"/>
      <c r="R6" s="104"/>
      <c r="S6" s="104"/>
      <c r="T6" s="104"/>
      <c r="U6" s="104"/>
      <c r="V6" s="104"/>
      <c r="W6" s="104"/>
      <c r="X6" s="104"/>
      <c r="Y6" s="65"/>
      <c r="Z6" s="66" t="s">
        <v>10</v>
      </c>
      <c r="AA6" s="106" t="s">
        <v>113</v>
      </c>
      <c r="AB6" s="107"/>
      <c r="AC6" s="107"/>
      <c r="AD6" s="108"/>
      <c r="AE6" s="109" t="s">
        <v>48</v>
      </c>
      <c r="AF6" s="110"/>
      <c r="AG6" s="110"/>
      <c r="AH6" s="110"/>
      <c r="AI6" s="111"/>
    </row>
    <row r="7" spans="1:35" ht="13.5" customHeight="1">
      <c r="A7" s="64"/>
      <c r="B7" s="103">
        <v>4</v>
      </c>
      <c r="C7" s="103"/>
      <c r="D7" s="104" t="s">
        <v>54</v>
      </c>
      <c r="E7" s="104"/>
      <c r="F7" s="104"/>
      <c r="G7" s="104"/>
      <c r="H7" s="104"/>
      <c r="I7" s="104"/>
      <c r="J7" s="104"/>
      <c r="K7" s="104"/>
      <c r="L7" s="104"/>
      <c r="M7" s="65"/>
      <c r="N7" s="105">
        <v>10</v>
      </c>
      <c r="O7" s="105"/>
      <c r="P7" s="104" t="s">
        <v>55</v>
      </c>
      <c r="Q7" s="104"/>
      <c r="R7" s="104"/>
      <c r="S7" s="104"/>
      <c r="T7" s="104"/>
      <c r="U7" s="104"/>
      <c r="V7" s="104"/>
      <c r="W7" s="104"/>
      <c r="X7" s="104"/>
      <c r="Y7" s="65"/>
      <c r="Z7" s="66" t="s">
        <v>11</v>
      </c>
      <c r="AA7" s="138" t="s">
        <v>103</v>
      </c>
      <c r="AB7" s="138"/>
      <c r="AC7" s="138"/>
      <c r="AD7" s="138"/>
      <c r="AE7" s="109">
        <v>2016</v>
      </c>
      <c r="AF7" s="110"/>
      <c r="AG7" s="110"/>
      <c r="AH7" s="110"/>
      <c r="AI7" s="111"/>
    </row>
    <row r="8" spans="1:35" ht="13.5" customHeight="1">
      <c r="A8" s="64"/>
      <c r="B8" s="103">
        <v>5</v>
      </c>
      <c r="C8" s="103"/>
      <c r="D8" s="104" t="s">
        <v>42</v>
      </c>
      <c r="E8" s="104"/>
      <c r="F8" s="104"/>
      <c r="G8" s="104"/>
      <c r="H8" s="104"/>
      <c r="I8" s="104"/>
      <c r="J8" s="104"/>
      <c r="K8" s="104"/>
      <c r="L8" s="104"/>
      <c r="M8" s="65"/>
      <c r="N8" s="105">
        <v>11</v>
      </c>
      <c r="O8" s="105"/>
      <c r="P8" s="104" t="s">
        <v>59</v>
      </c>
      <c r="Q8" s="104"/>
      <c r="R8" s="104"/>
      <c r="S8" s="104"/>
      <c r="T8" s="104"/>
      <c r="U8" s="104"/>
      <c r="V8" s="104"/>
      <c r="W8" s="104"/>
      <c r="X8" s="104"/>
      <c r="Y8" s="65"/>
      <c r="Z8" s="66" t="s">
        <v>12</v>
      </c>
      <c r="AA8" s="135" t="s">
        <v>104</v>
      </c>
      <c r="AB8" s="136"/>
      <c r="AC8" s="136"/>
      <c r="AD8" s="137"/>
      <c r="AE8" s="109" t="s">
        <v>99</v>
      </c>
      <c r="AF8" s="110"/>
      <c r="AG8" s="110"/>
      <c r="AH8" s="110"/>
      <c r="AI8" s="111"/>
    </row>
    <row r="9" spans="1:35" ht="13.5" customHeight="1">
      <c r="A9" s="64"/>
      <c r="B9" s="103">
        <v>6</v>
      </c>
      <c r="C9" s="103"/>
      <c r="D9" s="104" t="s">
        <v>43</v>
      </c>
      <c r="E9" s="104"/>
      <c r="F9" s="104"/>
      <c r="G9" s="104"/>
      <c r="H9" s="104"/>
      <c r="I9" s="104"/>
      <c r="J9" s="104"/>
      <c r="K9" s="104"/>
      <c r="L9" s="104"/>
      <c r="M9" s="65"/>
      <c r="N9" s="105">
        <v>12</v>
      </c>
      <c r="O9" s="105"/>
      <c r="P9" s="104" t="s">
        <v>45</v>
      </c>
      <c r="Q9" s="104"/>
      <c r="R9" s="104"/>
      <c r="S9" s="104"/>
      <c r="T9" s="104"/>
      <c r="U9" s="104"/>
      <c r="V9" s="104"/>
      <c r="W9" s="104"/>
      <c r="X9" s="104"/>
      <c r="Y9" s="65"/>
      <c r="Z9" s="66" t="s">
        <v>13</v>
      </c>
      <c r="AA9" s="87" t="s">
        <v>105</v>
      </c>
      <c r="AB9" s="88"/>
      <c r="AC9" s="88"/>
      <c r="AD9" s="89"/>
      <c r="AE9" s="141" t="s">
        <v>49</v>
      </c>
      <c r="AF9" s="142"/>
      <c r="AG9" s="142"/>
      <c r="AH9" s="142"/>
      <c r="AI9" s="143"/>
    </row>
    <row r="10" spans="1:35" ht="13.5" thickBot="1">
      <c r="A10" s="64"/>
      <c r="B10" s="67"/>
      <c r="C10" s="67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</row>
    <row r="11" spans="1:35" s="2" customFormat="1" ht="19.5" customHeight="1">
      <c r="A11" s="117" t="s">
        <v>0</v>
      </c>
      <c r="B11" s="118"/>
      <c r="C11" s="119"/>
      <c r="D11" s="117" t="s">
        <v>2</v>
      </c>
      <c r="E11" s="119"/>
      <c r="F11" s="117" t="s">
        <v>3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9"/>
      <c r="T11" s="117" t="s">
        <v>4</v>
      </c>
      <c r="U11" s="118"/>
      <c r="V11" s="118"/>
      <c r="W11" s="118"/>
      <c r="X11" s="119"/>
      <c r="Y11" s="124" t="s">
        <v>41</v>
      </c>
      <c r="Z11" s="125"/>
      <c r="AA11" s="125"/>
      <c r="AB11" s="125"/>
      <c r="AC11" s="126"/>
      <c r="AD11" s="68"/>
      <c r="AE11" s="117" t="s">
        <v>6</v>
      </c>
      <c r="AF11" s="118"/>
      <c r="AG11" s="118"/>
      <c r="AH11" s="118"/>
      <c r="AI11" s="119"/>
    </row>
    <row r="12" spans="1:35" s="2" customFormat="1" ht="19.5" customHeight="1" thickBot="1">
      <c r="A12" s="70" t="s">
        <v>1</v>
      </c>
      <c r="B12" s="131" t="s">
        <v>17</v>
      </c>
      <c r="C12" s="132"/>
      <c r="D12" s="120"/>
      <c r="E12" s="122"/>
      <c r="F12" s="70"/>
      <c r="G12" s="121"/>
      <c r="H12" s="121"/>
      <c r="I12" s="121"/>
      <c r="J12" s="121"/>
      <c r="K12" s="121"/>
      <c r="L12" s="122"/>
      <c r="M12" s="70"/>
      <c r="N12" s="121"/>
      <c r="O12" s="121"/>
      <c r="P12" s="121"/>
      <c r="Q12" s="121"/>
      <c r="R12" s="121"/>
      <c r="S12" s="122"/>
      <c r="T12" s="120"/>
      <c r="U12" s="121"/>
      <c r="V12" s="121"/>
      <c r="W12" s="121"/>
      <c r="X12" s="122"/>
      <c r="Y12" s="127"/>
      <c r="Z12" s="128"/>
      <c r="AA12" s="128"/>
      <c r="AB12" s="128"/>
      <c r="AC12" s="129"/>
      <c r="AD12" s="68"/>
      <c r="AE12" s="120"/>
      <c r="AF12" s="121"/>
      <c r="AG12" s="121"/>
      <c r="AH12" s="121"/>
      <c r="AI12" s="122"/>
    </row>
    <row r="13" spans="1:35" s="2" customFormat="1" ht="3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</row>
    <row r="14" spans="1:35" ht="19.5" customHeight="1">
      <c r="A14" s="66">
        <v>1</v>
      </c>
      <c r="B14" s="91" t="s">
        <v>60</v>
      </c>
      <c r="C14" s="92"/>
      <c r="D14" s="95">
        <v>1</v>
      </c>
      <c r="E14" s="96"/>
      <c r="F14" s="71"/>
      <c r="G14" s="97" t="str">
        <f>D6</f>
        <v>FVSG Fürth I</v>
      </c>
      <c r="H14" s="97"/>
      <c r="I14" s="97"/>
      <c r="J14" s="97"/>
      <c r="K14" s="97"/>
      <c r="L14" s="97"/>
      <c r="M14" s="72" t="s">
        <v>7</v>
      </c>
      <c r="N14" s="97" t="str">
        <f>P6</f>
        <v>FVSG Fürth II</v>
      </c>
      <c r="O14" s="97"/>
      <c r="P14" s="97"/>
      <c r="Q14" s="97"/>
      <c r="R14" s="97"/>
      <c r="S14" s="97"/>
      <c r="T14" s="84" t="str">
        <f>D8</f>
        <v>BSG Rheydt</v>
      </c>
      <c r="U14" s="85"/>
      <c r="V14" s="85"/>
      <c r="W14" s="85"/>
      <c r="X14" s="86"/>
      <c r="Y14" s="81" t="s">
        <v>106</v>
      </c>
      <c r="Z14" s="82"/>
      <c r="AA14" s="82"/>
      <c r="AB14" s="82"/>
      <c r="AC14" s="90"/>
      <c r="AD14" s="73"/>
      <c r="AE14" s="99">
        <v>25</v>
      </c>
      <c r="AF14" s="100"/>
      <c r="AG14" s="72" t="s">
        <v>7</v>
      </c>
      <c r="AH14" s="100">
        <v>6</v>
      </c>
      <c r="AI14" s="101"/>
    </row>
    <row r="15" spans="1:35" ht="19.5" customHeight="1">
      <c r="A15" s="74">
        <v>2</v>
      </c>
      <c r="B15" s="93"/>
      <c r="C15" s="94"/>
      <c r="D15" s="112">
        <v>2</v>
      </c>
      <c r="E15" s="113"/>
      <c r="F15" s="75"/>
      <c r="G15" s="98" t="str">
        <f>D7</f>
        <v>BVS Weiden I</v>
      </c>
      <c r="H15" s="98"/>
      <c r="I15" s="98"/>
      <c r="J15" s="98"/>
      <c r="K15" s="98"/>
      <c r="L15" s="98"/>
      <c r="M15" s="76" t="s">
        <v>7</v>
      </c>
      <c r="N15" s="98" t="str">
        <f>P7</f>
        <v>BVS Weiden II</v>
      </c>
      <c r="O15" s="98"/>
      <c r="P15" s="98"/>
      <c r="Q15" s="98"/>
      <c r="R15" s="98"/>
      <c r="S15" s="98"/>
      <c r="T15" s="84" t="str">
        <f>P8</f>
        <v>BSG Kirn</v>
      </c>
      <c r="U15" s="85"/>
      <c r="V15" s="85"/>
      <c r="W15" s="85"/>
      <c r="X15" s="86"/>
      <c r="Y15" s="81" t="s">
        <v>107</v>
      </c>
      <c r="Z15" s="82"/>
      <c r="AA15" s="82"/>
      <c r="AB15" s="82"/>
      <c r="AC15" s="90"/>
      <c r="AD15" s="75"/>
      <c r="AE15" s="99">
        <v>22</v>
      </c>
      <c r="AF15" s="100"/>
      <c r="AG15" s="72" t="s">
        <v>7</v>
      </c>
      <c r="AH15" s="100">
        <v>8</v>
      </c>
      <c r="AI15" s="101"/>
    </row>
    <row r="16" spans="1:35" ht="3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8"/>
      <c r="AE16" s="78"/>
      <c r="AF16" s="78"/>
      <c r="AG16" s="78"/>
      <c r="AH16" s="78"/>
      <c r="AI16" s="78"/>
    </row>
    <row r="17" spans="1:35" ht="19.5" customHeight="1">
      <c r="A17" s="66">
        <v>3</v>
      </c>
      <c r="B17" s="91" t="s">
        <v>61</v>
      </c>
      <c r="C17" s="92"/>
      <c r="D17" s="95">
        <v>1</v>
      </c>
      <c r="E17" s="96"/>
      <c r="F17" s="71"/>
      <c r="G17" s="97" t="str">
        <f>D4</f>
        <v>SpVgg Nahbollenbach</v>
      </c>
      <c r="H17" s="97"/>
      <c r="I17" s="97"/>
      <c r="J17" s="97"/>
      <c r="K17" s="97"/>
      <c r="L17" s="97"/>
      <c r="M17" s="72" t="s">
        <v>7</v>
      </c>
      <c r="N17" s="97" t="str">
        <f>P4</f>
        <v>MTV Holzminden</v>
      </c>
      <c r="O17" s="97"/>
      <c r="P17" s="97"/>
      <c r="Q17" s="97"/>
      <c r="R17" s="97"/>
      <c r="S17" s="97"/>
      <c r="T17" s="84" t="str">
        <f>P6</f>
        <v>FVSG Fürth II</v>
      </c>
      <c r="U17" s="85"/>
      <c r="V17" s="85"/>
      <c r="W17" s="85"/>
      <c r="X17" s="86"/>
      <c r="Y17" s="81" t="s">
        <v>108</v>
      </c>
      <c r="Z17" s="82"/>
      <c r="AA17" s="82"/>
      <c r="AB17" s="82"/>
      <c r="AC17" s="90"/>
      <c r="AD17" s="73"/>
      <c r="AE17" s="99">
        <v>28</v>
      </c>
      <c r="AF17" s="100"/>
      <c r="AG17" s="72" t="s">
        <v>7</v>
      </c>
      <c r="AH17" s="100">
        <v>8</v>
      </c>
      <c r="AI17" s="101"/>
    </row>
    <row r="18" spans="1:35" ht="19.5" customHeight="1">
      <c r="A18" s="74">
        <v>4</v>
      </c>
      <c r="B18" s="93"/>
      <c r="C18" s="94"/>
      <c r="D18" s="112">
        <v>2</v>
      </c>
      <c r="E18" s="113"/>
      <c r="F18" s="75"/>
      <c r="G18" s="98" t="str">
        <f>D5</f>
        <v>RGSV Moosburg</v>
      </c>
      <c r="H18" s="98"/>
      <c r="I18" s="98"/>
      <c r="J18" s="98"/>
      <c r="K18" s="98"/>
      <c r="L18" s="98"/>
      <c r="M18" s="76" t="s">
        <v>7</v>
      </c>
      <c r="N18" s="98" t="str">
        <f>P5</f>
        <v>BSG Alsdorf</v>
      </c>
      <c r="O18" s="98"/>
      <c r="P18" s="98"/>
      <c r="Q18" s="98"/>
      <c r="R18" s="98"/>
      <c r="S18" s="98"/>
      <c r="T18" s="84" t="str">
        <f>P7</f>
        <v>BVS Weiden II</v>
      </c>
      <c r="U18" s="85"/>
      <c r="V18" s="85"/>
      <c r="W18" s="85"/>
      <c r="X18" s="86"/>
      <c r="Y18" s="81" t="s">
        <v>109</v>
      </c>
      <c r="Z18" s="82"/>
      <c r="AA18" s="82"/>
      <c r="AB18" s="82"/>
      <c r="AC18" s="90"/>
      <c r="AD18" s="75"/>
      <c r="AE18" s="99">
        <v>22</v>
      </c>
      <c r="AF18" s="100"/>
      <c r="AG18" s="72" t="s">
        <v>7</v>
      </c>
      <c r="AH18" s="100">
        <v>9</v>
      </c>
      <c r="AI18" s="101"/>
    </row>
    <row r="19" spans="1:35" ht="3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ht="19.5" customHeight="1">
      <c r="A20" s="66">
        <v>5</v>
      </c>
      <c r="B20" s="91" t="s">
        <v>62</v>
      </c>
      <c r="C20" s="92"/>
      <c r="D20" s="95">
        <v>1</v>
      </c>
      <c r="E20" s="96"/>
      <c r="F20" s="71"/>
      <c r="G20" s="97" t="str">
        <f>D8</f>
        <v>BSG Rheydt</v>
      </c>
      <c r="H20" s="97"/>
      <c r="I20" s="97"/>
      <c r="J20" s="97"/>
      <c r="K20" s="97"/>
      <c r="L20" s="97"/>
      <c r="M20" s="72" t="s">
        <v>7</v>
      </c>
      <c r="N20" s="97" t="str">
        <f>P8</f>
        <v>BSG Kirn</v>
      </c>
      <c r="O20" s="97"/>
      <c r="P20" s="97"/>
      <c r="Q20" s="97"/>
      <c r="R20" s="97"/>
      <c r="S20" s="97"/>
      <c r="T20" s="84" t="str">
        <f>D6</f>
        <v>FVSG Fürth I</v>
      </c>
      <c r="U20" s="85"/>
      <c r="V20" s="85"/>
      <c r="W20" s="85"/>
      <c r="X20" s="86"/>
      <c r="Y20" s="81" t="s">
        <v>110</v>
      </c>
      <c r="Z20" s="82"/>
      <c r="AA20" s="82"/>
      <c r="AB20" s="82"/>
      <c r="AC20" s="83"/>
      <c r="AD20" s="73"/>
      <c r="AE20" s="99">
        <v>30</v>
      </c>
      <c r="AF20" s="100"/>
      <c r="AG20" s="72" t="s">
        <v>7</v>
      </c>
      <c r="AH20" s="100">
        <v>8</v>
      </c>
      <c r="AI20" s="101"/>
    </row>
    <row r="21" spans="1:35" ht="19.5" customHeight="1">
      <c r="A21" s="74">
        <v>6</v>
      </c>
      <c r="B21" s="93"/>
      <c r="C21" s="94"/>
      <c r="D21" s="95">
        <v>2</v>
      </c>
      <c r="E21" s="96"/>
      <c r="F21" s="75"/>
      <c r="G21" s="98" t="str">
        <f>D9</f>
        <v>BSG OB-Sterkrade</v>
      </c>
      <c r="H21" s="98"/>
      <c r="I21" s="98"/>
      <c r="J21" s="98"/>
      <c r="K21" s="98"/>
      <c r="L21" s="98"/>
      <c r="M21" s="76" t="s">
        <v>7</v>
      </c>
      <c r="N21" s="98" t="str">
        <f>P9</f>
        <v>SG Hamburg/ Hannover</v>
      </c>
      <c r="O21" s="98"/>
      <c r="P21" s="98"/>
      <c r="Q21" s="98"/>
      <c r="R21" s="98"/>
      <c r="S21" s="98"/>
      <c r="T21" s="84" t="str">
        <f>D7</f>
        <v>BVS Weiden I</v>
      </c>
      <c r="U21" s="85"/>
      <c r="V21" s="85"/>
      <c r="W21" s="85"/>
      <c r="X21" s="86"/>
      <c r="Y21" s="81" t="s">
        <v>111</v>
      </c>
      <c r="Z21" s="82"/>
      <c r="AA21" s="82"/>
      <c r="AB21" s="82"/>
      <c r="AC21" s="83"/>
      <c r="AD21" s="75"/>
      <c r="AE21" s="99">
        <v>25</v>
      </c>
      <c r="AF21" s="100"/>
      <c r="AG21" s="72" t="s">
        <v>7</v>
      </c>
      <c r="AH21" s="100">
        <v>14</v>
      </c>
      <c r="AI21" s="101"/>
    </row>
    <row r="22" spans="1:35" ht="3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35" ht="19.5" customHeight="1">
      <c r="A23" s="66">
        <v>7</v>
      </c>
      <c r="B23" s="91" t="s">
        <v>63</v>
      </c>
      <c r="C23" s="92"/>
      <c r="D23" s="95">
        <v>1</v>
      </c>
      <c r="E23" s="96"/>
      <c r="F23" s="71"/>
      <c r="G23" s="97" t="str">
        <f>D4</f>
        <v>SpVgg Nahbollenbach</v>
      </c>
      <c r="H23" s="97"/>
      <c r="I23" s="97"/>
      <c r="J23" s="97"/>
      <c r="K23" s="97"/>
      <c r="L23" s="97"/>
      <c r="M23" s="72" t="s">
        <v>7</v>
      </c>
      <c r="N23" s="97" t="str">
        <f>P5</f>
        <v>BSG Alsdorf</v>
      </c>
      <c r="O23" s="97"/>
      <c r="P23" s="97"/>
      <c r="Q23" s="97"/>
      <c r="R23" s="97"/>
      <c r="S23" s="97"/>
      <c r="T23" s="84" t="str">
        <f>P9</f>
        <v>SG Hamburg/ Hannover</v>
      </c>
      <c r="U23" s="85"/>
      <c r="V23" s="85"/>
      <c r="W23" s="85"/>
      <c r="X23" s="86"/>
      <c r="Y23" s="81" t="s">
        <v>100</v>
      </c>
      <c r="Z23" s="82"/>
      <c r="AA23" s="82"/>
      <c r="AB23" s="82"/>
      <c r="AC23" s="83"/>
      <c r="AD23" s="73"/>
      <c r="AE23" s="99">
        <v>34</v>
      </c>
      <c r="AF23" s="100"/>
      <c r="AG23" s="72" t="s">
        <v>7</v>
      </c>
      <c r="AH23" s="100">
        <v>7</v>
      </c>
      <c r="AI23" s="101"/>
    </row>
    <row r="24" spans="1:35" ht="19.5" customHeight="1">
      <c r="A24" s="74">
        <v>8</v>
      </c>
      <c r="B24" s="93"/>
      <c r="C24" s="94"/>
      <c r="D24" s="95">
        <v>2</v>
      </c>
      <c r="E24" s="96"/>
      <c r="F24" s="75"/>
      <c r="G24" s="98" t="str">
        <f>D5</f>
        <v>RGSV Moosburg</v>
      </c>
      <c r="H24" s="98"/>
      <c r="I24" s="98"/>
      <c r="J24" s="98"/>
      <c r="K24" s="98"/>
      <c r="L24" s="98"/>
      <c r="M24" s="76" t="s">
        <v>7</v>
      </c>
      <c r="N24" s="98" t="str">
        <f>P6</f>
        <v>FVSG Fürth II</v>
      </c>
      <c r="O24" s="98"/>
      <c r="P24" s="98"/>
      <c r="Q24" s="98"/>
      <c r="R24" s="98"/>
      <c r="S24" s="98"/>
      <c r="T24" s="84" t="str">
        <f>P4</f>
        <v>MTV Holzminden</v>
      </c>
      <c r="U24" s="85"/>
      <c r="V24" s="85"/>
      <c r="W24" s="85"/>
      <c r="X24" s="86"/>
      <c r="Y24" s="81" t="s">
        <v>107</v>
      </c>
      <c r="Z24" s="82"/>
      <c r="AA24" s="82"/>
      <c r="AB24" s="82"/>
      <c r="AC24" s="83"/>
      <c r="AD24" s="75"/>
      <c r="AE24" s="99">
        <v>18</v>
      </c>
      <c r="AF24" s="100"/>
      <c r="AG24" s="72" t="s">
        <v>7</v>
      </c>
      <c r="AH24" s="100">
        <v>15</v>
      </c>
      <c r="AI24" s="101"/>
    </row>
    <row r="25" spans="1:35" ht="3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</row>
    <row r="26" spans="1:35" ht="19.5" customHeight="1">
      <c r="A26" s="66">
        <v>9</v>
      </c>
      <c r="B26" s="91" t="s">
        <v>64</v>
      </c>
      <c r="C26" s="92"/>
      <c r="D26" s="95">
        <v>1</v>
      </c>
      <c r="E26" s="96"/>
      <c r="F26" s="71"/>
      <c r="G26" s="97" t="str">
        <f>D6</f>
        <v>FVSG Fürth I</v>
      </c>
      <c r="H26" s="97"/>
      <c r="I26" s="97"/>
      <c r="J26" s="97"/>
      <c r="K26" s="97"/>
      <c r="L26" s="97"/>
      <c r="M26" s="72" t="s">
        <v>7</v>
      </c>
      <c r="N26" s="97" t="str">
        <f>P7</f>
        <v>BVS Weiden II</v>
      </c>
      <c r="O26" s="97"/>
      <c r="P26" s="97"/>
      <c r="Q26" s="97"/>
      <c r="R26" s="97"/>
      <c r="S26" s="97"/>
      <c r="T26" s="84" t="str">
        <f>D9</f>
        <v>BSG OB-Sterkrade</v>
      </c>
      <c r="U26" s="85"/>
      <c r="V26" s="85"/>
      <c r="W26" s="85"/>
      <c r="X26" s="86"/>
      <c r="Y26" s="81" t="s">
        <v>108</v>
      </c>
      <c r="Z26" s="82"/>
      <c r="AA26" s="82"/>
      <c r="AB26" s="82"/>
      <c r="AC26" s="83"/>
      <c r="AD26" s="73"/>
      <c r="AE26" s="99">
        <v>24</v>
      </c>
      <c r="AF26" s="100"/>
      <c r="AG26" s="72" t="s">
        <v>7</v>
      </c>
      <c r="AH26" s="100">
        <v>10</v>
      </c>
      <c r="AI26" s="101"/>
    </row>
    <row r="27" spans="1:35" ht="19.5" customHeight="1">
      <c r="A27" s="74">
        <v>10</v>
      </c>
      <c r="B27" s="93"/>
      <c r="C27" s="94"/>
      <c r="D27" s="95">
        <v>2</v>
      </c>
      <c r="E27" s="96"/>
      <c r="F27" s="75"/>
      <c r="G27" s="98" t="str">
        <f>D7</f>
        <v>BVS Weiden I</v>
      </c>
      <c r="H27" s="98"/>
      <c r="I27" s="98"/>
      <c r="J27" s="98"/>
      <c r="K27" s="98"/>
      <c r="L27" s="98"/>
      <c r="M27" s="76" t="s">
        <v>7</v>
      </c>
      <c r="N27" s="98" t="str">
        <f>P8</f>
        <v>BSG Kirn</v>
      </c>
      <c r="O27" s="98"/>
      <c r="P27" s="98"/>
      <c r="Q27" s="98"/>
      <c r="R27" s="98"/>
      <c r="S27" s="98"/>
      <c r="T27" s="84" t="str">
        <f>P5</f>
        <v>BSG Alsdorf</v>
      </c>
      <c r="U27" s="85"/>
      <c r="V27" s="85"/>
      <c r="W27" s="85"/>
      <c r="X27" s="86"/>
      <c r="Y27" s="81" t="s">
        <v>109</v>
      </c>
      <c r="Z27" s="82"/>
      <c r="AA27" s="82"/>
      <c r="AB27" s="82"/>
      <c r="AC27" s="83"/>
      <c r="AD27" s="75"/>
      <c r="AE27" s="99">
        <v>19</v>
      </c>
      <c r="AF27" s="100"/>
      <c r="AG27" s="72" t="s">
        <v>7</v>
      </c>
      <c r="AH27" s="100">
        <v>16</v>
      </c>
      <c r="AI27" s="101"/>
    </row>
    <row r="28" spans="1:35" ht="3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</row>
    <row r="29" spans="1:35" ht="19.5" customHeight="1">
      <c r="A29" s="66">
        <v>11</v>
      </c>
      <c r="B29" s="91" t="s">
        <v>65</v>
      </c>
      <c r="C29" s="92"/>
      <c r="D29" s="95">
        <v>1</v>
      </c>
      <c r="E29" s="96"/>
      <c r="F29" s="71"/>
      <c r="G29" s="97" t="str">
        <f>D8</f>
        <v>BSG Rheydt</v>
      </c>
      <c r="H29" s="97"/>
      <c r="I29" s="97"/>
      <c r="J29" s="97"/>
      <c r="K29" s="97"/>
      <c r="L29" s="97"/>
      <c r="M29" s="72" t="s">
        <v>7</v>
      </c>
      <c r="N29" s="97" t="str">
        <f>P9</f>
        <v>SG Hamburg/ Hannover</v>
      </c>
      <c r="O29" s="97"/>
      <c r="P29" s="97"/>
      <c r="Q29" s="97"/>
      <c r="R29" s="97"/>
      <c r="S29" s="97"/>
      <c r="T29" s="84" t="str">
        <f>P8</f>
        <v>BSG Kirn</v>
      </c>
      <c r="U29" s="85"/>
      <c r="V29" s="85"/>
      <c r="W29" s="85"/>
      <c r="X29" s="86"/>
      <c r="Y29" s="81" t="s">
        <v>110</v>
      </c>
      <c r="Z29" s="82"/>
      <c r="AA29" s="82"/>
      <c r="AB29" s="82"/>
      <c r="AC29" s="83"/>
      <c r="AD29" s="73"/>
      <c r="AE29" s="99">
        <v>19</v>
      </c>
      <c r="AF29" s="100"/>
      <c r="AG29" s="72" t="s">
        <v>7</v>
      </c>
      <c r="AH29" s="100">
        <v>16</v>
      </c>
      <c r="AI29" s="101"/>
    </row>
    <row r="30" spans="1:35" ht="19.5" customHeight="1">
      <c r="A30" s="74">
        <v>12</v>
      </c>
      <c r="B30" s="93"/>
      <c r="C30" s="94"/>
      <c r="D30" s="95">
        <v>2</v>
      </c>
      <c r="E30" s="96"/>
      <c r="F30" s="75"/>
      <c r="G30" s="98" t="str">
        <f>D9</f>
        <v>BSG OB-Sterkrade</v>
      </c>
      <c r="H30" s="98"/>
      <c r="I30" s="98"/>
      <c r="J30" s="98"/>
      <c r="K30" s="98"/>
      <c r="L30" s="98"/>
      <c r="M30" s="76" t="s">
        <v>7</v>
      </c>
      <c r="N30" s="98" t="str">
        <f>P4</f>
        <v>MTV Holzminden</v>
      </c>
      <c r="O30" s="98"/>
      <c r="P30" s="98"/>
      <c r="Q30" s="98"/>
      <c r="R30" s="98"/>
      <c r="S30" s="98"/>
      <c r="T30" s="84" t="str">
        <f>D7</f>
        <v>BVS Weiden I</v>
      </c>
      <c r="U30" s="85"/>
      <c r="V30" s="85"/>
      <c r="W30" s="85"/>
      <c r="X30" s="86"/>
      <c r="Y30" s="81" t="s">
        <v>111</v>
      </c>
      <c r="Z30" s="82"/>
      <c r="AA30" s="82"/>
      <c r="AB30" s="82"/>
      <c r="AC30" s="83"/>
      <c r="AD30" s="75"/>
      <c r="AE30" s="99">
        <v>12</v>
      </c>
      <c r="AF30" s="100"/>
      <c r="AG30" s="72" t="s">
        <v>7</v>
      </c>
      <c r="AH30" s="100">
        <v>24</v>
      </c>
      <c r="AI30" s="101"/>
    </row>
    <row r="31" spans="1:35" ht="3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1:35" ht="19.5" customHeight="1">
      <c r="A32" s="66">
        <v>13</v>
      </c>
      <c r="B32" s="91" t="s">
        <v>66</v>
      </c>
      <c r="C32" s="92"/>
      <c r="D32" s="95">
        <v>1</v>
      </c>
      <c r="E32" s="96"/>
      <c r="F32" s="71"/>
      <c r="G32" s="97" t="str">
        <f>D4</f>
        <v>SpVgg Nahbollenbach</v>
      </c>
      <c r="H32" s="97"/>
      <c r="I32" s="97"/>
      <c r="J32" s="97"/>
      <c r="K32" s="97"/>
      <c r="L32" s="97"/>
      <c r="M32" s="72" t="s">
        <v>7</v>
      </c>
      <c r="N32" s="97" t="str">
        <f>P6</f>
        <v>FVSG Fürth II</v>
      </c>
      <c r="O32" s="97"/>
      <c r="P32" s="97"/>
      <c r="Q32" s="97"/>
      <c r="R32" s="97"/>
      <c r="S32" s="97"/>
      <c r="T32" s="84" t="str">
        <f>D8</f>
        <v>BSG Rheydt</v>
      </c>
      <c r="U32" s="85"/>
      <c r="V32" s="85"/>
      <c r="W32" s="85"/>
      <c r="X32" s="86"/>
      <c r="Y32" s="81" t="s">
        <v>100</v>
      </c>
      <c r="Z32" s="82"/>
      <c r="AA32" s="82"/>
      <c r="AB32" s="82"/>
      <c r="AC32" s="83"/>
      <c r="AD32" s="73"/>
      <c r="AE32" s="99">
        <v>25</v>
      </c>
      <c r="AF32" s="100"/>
      <c r="AG32" s="72" t="s">
        <v>7</v>
      </c>
      <c r="AH32" s="100">
        <v>15</v>
      </c>
      <c r="AI32" s="101"/>
    </row>
    <row r="33" spans="1:35" ht="19.5" customHeight="1">
      <c r="A33" s="74">
        <v>14</v>
      </c>
      <c r="B33" s="93"/>
      <c r="C33" s="94"/>
      <c r="D33" s="95">
        <v>2</v>
      </c>
      <c r="E33" s="96"/>
      <c r="F33" s="75"/>
      <c r="G33" s="98" t="str">
        <f>D5</f>
        <v>RGSV Moosburg</v>
      </c>
      <c r="H33" s="98"/>
      <c r="I33" s="98"/>
      <c r="J33" s="98"/>
      <c r="K33" s="98"/>
      <c r="L33" s="98"/>
      <c r="M33" s="76" t="s">
        <v>7</v>
      </c>
      <c r="N33" s="98" t="str">
        <f>P7</f>
        <v>BVS Weiden II</v>
      </c>
      <c r="O33" s="98"/>
      <c r="P33" s="98"/>
      <c r="Q33" s="98"/>
      <c r="R33" s="98"/>
      <c r="S33" s="98"/>
      <c r="T33" s="84" t="str">
        <f>D9</f>
        <v>BSG OB-Sterkrade</v>
      </c>
      <c r="U33" s="85"/>
      <c r="V33" s="85"/>
      <c r="W33" s="85"/>
      <c r="X33" s="86"/>
      <c r="Y33" s="81" t="s">
        <v>107</v>
      </c>
      <c r="Z33" s="82"/>
      <c r="AA33" s="82"/>
      <c r="AB33" s="82"/>
      <c r="AC33" s="83"/>
      <c r="AD33" s="75"/>
      <c r="AE33" s="99">
        <v>28</v>
      </c>
      <c r="AF33" s="100"/>
      <c r="AG33" s="72" t="s">
        <v>7</v>
      </c>
      <c r="AH33" s="100">
        <v>11</v>
      </c>
      <c r="AI33" s="101"/>
    </row>
    <row r="34" spans="1:35" ht="3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ht="19.5" customHeight="1">
      <c r="A35" s="66">
        <v>15</v>
      </c>
      <c r="B35" s="91" t="s">
        <v>67</v>
      </c>
      <c r="C35" s="92"/>
      <c r="D35" s="95">
        <v>1</v>
      </c>
      <c r="E35" s="96"/>
      <c r="F35" s="71"/>
      <c r="G35" s="97" t="str">
        <f>D6</f>
        <v>FVSG Fürth I</v>
      </c>
      <c r="H35" s="97"/>
      <c r="I35" s="97"/>
      <c r="J35" s="97"/>
      <c r="K35" s="97"/>
      <c r="L35" s="97"/>
      <c r="M35" s="72" t="s">
        <v>7</v>
      </c>
      <c r="N35" s="97" t="str">
        <f>P8</f>
        <v>BSG Kirn</v>
      </c>
      <c r="O35" s="97"/>
      <c r="P35" s="97"/>
      <c r="Q35" s="97"/>
      <c r="R35" s="97"/>
      <c r="S35" s="97"/>
      <c r="T35" s="84" t="str">
        <f>D4</f>
        <v>SpVgg Nahbollenbach</v>
      </c>
      <c r="U35" s="85"/>
      <c r="V35" s="85"/>
      <c r="W35" s="85"/>
      <c r="X35" s="86"/>
      <c r="Y35" s="81" t="s">
        <v>111</v>
      </c>
      <c r="Z35" s="82"/>
      <c r="AA35" s="82"/>
      <c r="AB35" s="82"/>
      <c r="AC35" s="83"/>
      <c r="AD35" s="73"/>
      <c r="AE35" s="99">
        <v>27</v>
      </c>
      <c r="AF35" s="100"/>
      <c r="AG35" s="72" t="s">
        <v>7</v>
      </c>
      <c r="AH35" s="100">
        <v>8</v>
      </c>
      <c r="AI35" s="101"/>
    </row>
    <row r="36" spans="1:35" ht="19.5" customHeight="1">
      <c r="A36" s="74">
        <v>16</v>
      </c>
      <c r="B36" s="93"/>
      <c r="C36" s="94"/>
      <c r="D36" s="95">
        <v>2</v>
      </c>
      <c r="E36" s="96"/>
      <c r="F36" s="75"/>
      <c r="G36" s="98" t="str">
        <f>D7</f>
        <v>BVS Weiden I</v>
      </c>
      <c r="H36" s="98"/>
      <c r="I36" s="98"/>
      <c r="J36" s="98"/>
      <c r="K36" s="98"/>
      <c r="L36" s="98"/>
      <c r="M36" s="76" t="s">
        <v>7</v>
      </c>
      <c r="N36" s="98" t="str">
        <f>P9</f>
        <v>SG Hamburg/ Hannover</v>
      </c>
      <c r="O36" s="98"/>
      <c r="P36" s="98"/>
      <c r="Q36" s="98"/>
      <c r="R36" s="98"/>
      <c r="S36" s="98"/>
      <c r="T36" s="84" t="str">
        <f>D5</f>
        <v>RGSV Moosburg</v>
      </c>
      <c r="U36" s="85"/>
      <c r="V36" s="85"/>
      <c r="W36" s="85"/>
      <c r="X36" s="86"/>
      <c r="Y36" s="81" t="s">
        <v>110</v>
      </c>
      <c r="Z36" s="82"/>
      <c r="AA36" s="82"/>
      <c r="AB36" s="82"/>
      <c r="AC36" s="83"/>
      <c r="AD36" s="75"/>
      <c r="AE36" s="99">
        <v>28</v>
      </c>
      <c r="AF36" s="100"/>
      <c r="AG36" s="72" t="s">
        <v>7</v>
      </c>
      <c r="AH36" s="100">
        <v>12</v>
      </c>
      <c r="AI36" s="101"/>
    </row>
    <row r="37" spans="1:35" ht="3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ht="19.5" customHeight="1">
      <c r="A38" s="66">
        <v>17</v>
      </c>
      <c r="B38" s="91" t="s">
        <v>68</v>
      </c>
      <c r="C38" s="92"/>
      <c r="D38" s="95">
        <v>1</v>
      </c>
      <c r="E38" s="96"/>
      <c r="F38" s="71"/>
      <c r="G38" s="97" t="str">
        <f>D8</f>
        <v>BSG Rheydt</v>
      </c>
      <c r="H38" s="97"/>
      <c r="I38" s="97"/>
      <c r="J38" s="97"/>
      <c r="K38" s="97"/>
      <c r="L38" s="97"/>
      <c r="M38" s="72" t="s">
        <v>7</v>
      </c>
      <c r="N38" s="97" t="str">
        <f>P4</f>
        <v>MTV Holzminden</v>
      </c>
      <c r="O38" s="97"/>
      <c r="P38" s="97"/>
      <c r="Q38" s="97"/>
      <c r="R38" s="97"/>
      <c r="S38" s="97"/>
      <c r="T38" s="84" t="str">
        <f>D6</f>
        <v>FVSG Fürth I</v>
      </c>
      <c r="U38" s="85"/>
      <c r="V38" s="85"/>
      <c r="W38" s="85"/>
      <c r="X38" s="86"/>
      <c r="Y38" s="81" t="s">
        <v>108</v>
      </c>
      <c r="Z38" s="82"/>
      <c r="AA38" s="82"/>
      <c r="AB38" s="82"/>
      <c r="AC38" s="83"/>
      <c r="AD38" s="73"/>
      <c r="AE38" s="99">
        <v>19</v>
      </c>
      <c r="AF38" s="100"/>
      <c r="AG38" s="72" t="s">
        <v>7</v>
      </c>
      <c r="AH38" s="100">
        <v>20</v>
      </c>
      <c r="AI38" s="101"/>
    </row>
    <row r="39" spans="1:35" ht="19.5" customHeight="1">
      <c r="A39" s="74">
        <v>18</v>
      </c>
      <c r="B39" s="93"/>
      <c r="C39" s="94"/>
      <c r="D39" s="95">
        <v>2</v>
      </c>
      <c r="E39" s="96"/>
      <c r="F39" s="75"/>
      <c r="G39" s="98" t="str">
        <f>D9</f>
        <v>BSG OB-Sterkrade</v>
      </c>
      <c r="H39" s="98"/>
      <c r="I39" s="98"/>
      <c r="J39" s="98"/>
      <c r="K39" s="98"/>
      <c r="L39" s="98"/>
      <c r="M39" s="76" t="s">
        <v>7</v>
      </c>
      <c r="N39" s="98" t="str">
        <f>P5</f>
        <v>BSG Alsdorf</v>
      </c>
      <c r="O39" s="98"/>
      <c r="P39" s="98"/>
      <c r="Q39" s="98"/>
      <c r="R39" s="98"/>
      <c r="S39" s="98"/>
      <c r="T39" s="84" t="str">
        <f>D7</f>
        <v>BVS Weiden I</v>
      </c>
      <c r="U39" s="85"/>
      <c r="V39" s="85"/>
      <c r="W39" s="85"/>
      <c r="X39" s="86"/>
      <c r="Y39" s="81" t="s">
        <v>109</v>
      </c>
      <c r="Z39" s="82"/>
      <c r="AA39" s="82"/>
      <c r="AB39" s="82"/>
      <c r="AC39" s="83"/>
      <c r="AD39" s="75"/>
      <c r="AE39" s="99">
        <v>25</v>
      </c>
      <c r="AF39" s="100"/>
      <c r="AG39" s="72" t="s">
        <v>7</v>
      </c>
      <c r="AH39" s="100">
        <v>13</v>
      </c>
      <c r="AI39" s="101"/>
    </row>
    <row r="40" spans="1:35" ht="3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</row>
    <row r="41" spans="1:35" ht="19.5" customHeight="1">
      <c r="A41" s="66">
        <v>19</v>
      </c>
      <c r="B41" s="91" t="s">
        <v>69</v>
      </c>
      <c r="C41" s="92"/>
      <c r="D41" s="95">
        <v>1</v>
      </c>
      <c r="E41" s="96"/>
      <c r="F41" s="71"/>
      <c r="G41" s="97" t="str">
        <f>D4</f>
        <v>SpVgg Nahbollenbach</v>
      </c>
      <c r="H41" s="97"/>
      <c r="I41" s="97"/>
      <c r="J41" s="97"/>
      <c r="K41" s="97"/>
      <c r="L41" s="97"/>
      <c r="M41" s="72" t="s">
        <v>7</v>
      </c>
      <c r="N41" s="97" t="str">
        <f>P7</f>
        <v>BVS Weiden II</v>
      </c>
      <c r="O41" s="97"/>
      <c r="P41" s="97"/>
      <c r="Q41" s="97"/>
      <c r="R41" s="97"/>
      <c r="S41" s="97"/>
      <c r="T41" s="84" t="str">
        <f>D9</f>
        <v>BSG OB-Sterkrade</v>
      </c>
      <c r="U41" s="85"/>
      <c r="V41" s="85"/>
      <c r="W41" s="85"/>
      <c r="X41" s="86"/>
      <c r="Y41" s="81" t="s">
        <v>107</v>
      </c>
      <c r="Z41" s="82"/>
      <c r="AA41" s="82"/>
      <c r="AB41" s="82"/>
      <c r="AC41" s="83"/>
      <c r="AD41" s="73"/>
      <c r="AE41" s="99">
        <v>31</v>
      </c>
      <c r="AF41" s="100"/>
      <c r="AG41" s="72" t="s">
        <v>7</v>
      </c>
      <c r="AH41" s="100">
        <v>7</v>
      </c>
      <c r="AI41" s="101"/>
    </row>
    <row r="42" spans="1:35" ht="19.5" customHeight="1">
      <c r="A42" s="74">
        <v>20</v>
      </c>
      <c r="B42" s="93"/>
      <c r="C42" s="94"/>
      <c r="D42" s="95">
        <v>2</v>
      </c>
      <c r="E42" s="96"/>
      <c r="F42" s="75"/>
      <c r="G42" s="98" t="str">
        <f>D5</f>
        <v>RGSV Moosburg</v>
      </c>
      <c r="H42" s="98"/>
      <c r="I42" s="98"/>
      <c r="J42" s="98"/>
      <c r="K42" s="98"/>
      <c r="L42" s="98"/>
      <c r="M42" s="76" t="s">
        <v>7</v>
      </c>
      <c r="N42" s="98" t="str">
        <f>P8</f>
        <v>BSG Kirn</v>
      </c>
      <c r="O42" s="98"/>
      <c r="P42" s="98"/>
      <c r="Q42" s="98"/>
      <c r="R42" s="98"/>
      <c r="S42" s="98"/>
      <c r="T42" s="84" t="str">
        <f>P5</f>
        <v>BSG Alsdorf</v>
      </c>
      <c r="U42" s="85"/>
      <c r="V42" s="85"/>
      <c r="W42" s="85"/>
      <c r="X42" s="86"/>
      <c r="Y42" s="81" t="s">
        <v>100</v>
      </c>
      <c r="Z42" s="82"/>
      <c r="AA42" s="82"/>
      <c r="AB42" s="82"/>
      <c r="AC42" s="83"/>
      <c r="AD42" s="75"/>
      <c r="AE42" s="99">
        <v>25</v>
      </c>
      <c r="AF42" s="100"/>
      <c r="AG42" s="72" t="s">
        <v>7</v>
      </c>
      <c r="AH42" s="100">
        <v>11</v>
      </c>
      <c r="AI42" s="101"/>
    </row>
    <row r="43" spans="1:35" ht="3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1:35" ht="19.5" customHeight="1">
      <c r="A44" s="66">
        <v>21</v>
      </c>
      <c r="B44" s="91" t="s">
        <v>70</v>
      </c>
      <c r="C44" s="92"/>
      <c r="D44" s="95">
        <v>1</v>
      </c>
      <c r="E44" s="96"/>
      <c r="F44" s="71"/>
      <c r="G44" s="97" t="str">
        <f>D6</f>
        <v>FVSG Fürth I</v>
      </c>
      <c r="H44" s="97"/>
      <c r="I44" s="97"/>
      <c r="J44" s="97"/>
      <c r="K44" s="97"/>
      <c r="L44" s="97"/>
      <c r="M44" s="72" t="s">
        <v>7</v>
      </c>
      <c r="N44" s="97" t="str">
        <f>P9</f>
        <v>SG Hamburg/ Hannover</v>
      </c>
      <c r="O44" s="97"/>
      <c r="P44" s="97"/>
      <c r="Q44" s="97"/>
      <c r="R44" s="97"/>
      <c r="S44" s="97"/>
      <c r="T44" s="84" t="str">
        <f>P7</f>
        <v>BVS Weiden II</v>
      </c>
      <c r="U44" s="85"/>
      <c r="V44" s="85"/>
      <c r="W44" s="85"/>
      <c r="X44" s="86"/>
      <c r="Y44" s="81" t="s">
        <v>108</v>
      </c>
      <c r="Z44" s="82"/>
      <c r="AA44" s="82"/>
      <c r="AB44" s="82"/>
      <c r="AC44" s="83"/>
      <c r="AD44" s="73"/>
      <c r="AE44" s="99">
        <v>30</v>
      </c>
      <c r="AF44" s="100"/>
      <c r="AG44" s="72" t="s">
        <v>7</v>
      </c>
      <c r="AH44" s="100">
        <v>6</v>
      </c>
      <c r="AI44" s="101"/>
    </row>
    <row r="45" spans="1:35" ht="19.5" customHeight="1">
      <c r="A45" s="74">
        <v>22</v>
      </c>
      <c r="B45" s="93"/>
      <c r="C45" s="94"/>
      <c r="D45" s="95">
        <v>2</v>
      </c>
      <c r="E45" s="96"/>
      <c r="F45" s="75"/>
      <c r="G45" s="98" t="str">
        <f>D7</f>
        <v>BVS Weiden I</v>
      </c>
      <c r="H45" s="98"/>
      <c r="I45" s="98"/>
      <c r="J45" s="98"/>
      <c r="K45" s="98"/>
      <c r="L45" s="98"/>
      <c r="M45" s="76" t="s">
        <v>7</v>
      </c>
      <c r="N45" s="98" t="str">
        <f>P4</f>
        <v>MTV Holzminden</v>
      </c>
      <c r="O45" s="98"/>
      <c r="P45" s="98"/>
      <c r="Q45" s="98"/>
      <c r="R45" s="98"/>
      <c r="S45" s="98"/>
      <c r="T45" s="84" t="str">
        <f>P8</f>
        <v>BSG Kirn</v>
      </c>
      <c r="U45" s="85"/>
      <c r="V45" s="85"/>
      <c r="W45" s="85"/>
      <c r="X45" s="86"/>
      <c r="Y45" s="81" t="s">
        <v>111</v>
      </c>
      <c r="Z45" s="82"/>
      <c r="AA45" s="82"/>
      <c r="AB45" s="82"/>
      <c r="AC45" s="83"/>
      <c r="AD45" s="75"/>
      <c r="AE45" s="99">
        <v>16</v>
      </c>
      <c r="AF45" s="100"/>
      <c r="AG45" s="72" t="s">
        <v>7</v>
      </c>
      <c r="AH45" s="100">
        <v>19</v>
      </c>
      <c r="AI45" s="101"/>
    </row>
    <row r="46" spans="1:35" ht="3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ht="19.5" customHeight="1">
      <c r="A47" s="66">
        <v>23</v>
      </c>
      <c r="B47" s="91" t="s">
        <v>71</v>
      </c>
      <c r="C47" s="92"/>
      <c r="D47" s="95">
        <v>1</v>
      </c>
      <c r="E47" s="96"/>
      <c r="F47" s="71"/>
      <c r="G47" s="97" t="str">
        <f>D8</f>
        <v>BSG Rheydt</v>
      </c>
      <c r="H47" s="97"/>
      <c r="I47" s="97"/>
      <c r="J47" s="97"/>
      <c r="K47" s="97"/>
      <c r="L47" s="97"/>
      <c r="M47" s="72" t="s">
        <v>7</v>
      </c>
      <c r="N47" s="97" t="str">
        <f>P5</f>
        <v>BSG Alsdorf</v>
      </c>
      <c r="O47" s="97"/>
      <c r="P47" s="97"/>
      <c r="Q47" s="97"/>
      <c r="R47" s="97"/>
      <c r="S47" s="97"/>
      <c r="T47" s="84" t="str">
        <f>P4</f>
        <v>MTV Holzminden</v>
      </c>
      <c r="U47" s="85"/>
      <c r="V47" s="85"/>
      <c r="W47" s="85"/>
      <c r="X47" s="86"/>
      <c r="Y47" s="81" t="s">
        <v>110</v>
      </c>
      <c r="Z47" s="82"/>
      <c r="AA47" s="82"/>
      <c r="AB47" s="82"/>
      <c r="AC47" s="83"/>
      <c r="AD47" s="73"/>
      <c r="AE47" s="99">
        <v>32</v>
      </c>
      <c r="AF47" s="100"/>
      <c r="AG47" s="72" t="s">
        <v>7</v>
      </c>
      <c r="AH47" s="100">
        <v>8</v>
      </c>
      <c r="AI47" s="101"/>
    </row>
    <row r="48" spans="1:35" ht="19.5" customHeight="1">
      <c r="A48" s="74">
        <v>24</v>
      </c>
      <c r="B48" s="93"/>
      <c r="C48" s="94"/>
      <c r="D48" s="95">
        <v>2</v>
      </c>
      <c r="E48" s="96"/>
      <c r="F48" s="75"/>
      <c r="G48" s="98" t="str">
        <f>D9</f>
        <v>BSG OB-Sterkrade</v>
      </c>
      <c r="H48" s="98"/>
      <c r="I48" s="98"/>
      <c r="J48" s="98"/>
      <c r="K48" s="98"/>
      <c r="L48" s="98"/>
      <c r="M48" s="76" t="s">
        <v>7</v>
      </c>
      <c r="N48" s="98" t="str">
        <f>P6</f>
        <v>FVSG Fürth II</v>
      </c>
      <c r="O48" s="98"/>
      <c r="P48" s="98"/>
      <c r="Q48" s="98"/>
      <c r="R48" s="98"/>
      <c r="S48" s="98"/>
      <c r="T48" s="84" t="str">
        <f>P9</f>
        <v>SG Hamburg/ Hannover</v>
      </c>
      <c r="U48" s="85"/>
      <c r="V48" s="85"/>
      <c r="W48" s="85"/>
      <c r="X48" s="86"/>
      <c r="Y48" s="81" t="s">
        <v>109</v>
      </c>
      <c r="Z48" s="82"/>
      <c r="AA48" s="82"/>
      <c r="AB48" s="82"/>
      <c r="AC48" s="83"/>
      <c r="AD48" s="75"/>
      <c r="AE48" s="99">
        <v>17</v>
      </c>
      <c r="AF48" s="100"/>
      <c r="AG48" s="72" t="s">
        <v>7</v>
      </c>
      <c r="AH48" s="100">
        <v>13</v>
      </c>
      <c r="AI48" s="101"/>
    </row>
    <row r="49" spans="1:35" ht="3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78"/>
      <c r="AF49" s="78"/>
      <c r="AG49" s="78"/>
      <c r="AH49" s="78"/>
      <c r="AI49" s="78"/>
    </row>
  </sheetData>
  <sheetProtection sheet="1" objects="1" scenarios="1"/>
  <mergeCells count="234">
    <mergeCell ref="A1:AI1"/>
    <mergeCell ref="B12:C12"/>
    <mergeCell ref="A11:C11"/>
    <mergeCell ref="D11:E12"/>
    <mergeCell ref="Z3:AI3"/>
    <mergeCell ref="AE2:AI2"/>
    <mergeCell ref="AA8:AD8"/>
    <mergeCell ref="AA4:AD4"/>
    <mergeCell ref="AA7:AD7"/>
    <mergeCell ref="Z2:AD2"/>
    <mergeCell ref="AA5:AD5"/>
    <mergeCell ref="G12:L12"/>
    <mergeCell ref="N12:S12"/>
    <mergeCell ref="F11:S11"/>
    <mergeCell ref="P9:X9"/>
    <mergeCell ref="N7:O7"/>
    <mergeCell ref="N8:O8"/>
    <mergeCell ref="D8:L8"/>
    <mergeCell ref="D9:L9"/>
    <mergeCell ref="P7:X7"/>
    <mergeCell ref="AE8:AI8"/>
    <mergeCell ref="AE9:AI9"/>
    <mergeCell ref="A2:Y2"/>
    <mergeCell ref="C3:I3"/>
    <mergeCell ref="AE4:AI4"/>
    <mergeCell ref="B20:C21"/>
    <mergeCell ref="D20:E20"/>
    <mergeCell ref="G20:L20"/>
    <mergeCell ref="N20:S20"/>
    <mergeCell ref="D21:E21"/>
    <mergeCell ref="G21:L21"/>
    <mergeCell ref="N21:S21"/>
    <mergeCell ref="T18:X18"/>
    <mergeCell ref="D18:E18"/>
    <mergeCell ref="D17:E17"/>
    <mergeCell ref="G17:L17"/>
    <mergeCell ref="N17:S17"/>
    <mergeCell ref="AE11:AI12"/>
    <mergeCell ref="A13:AI13"/>
    <mergeCell ref="T11:X12"/>
    <mergeCell ref="Y11:AC12"/>
    <mergeCell ref="AH18:AI18"/>
    <mergeCell ref="AE17:AF17"/>
    <mergeCell ref="G15:L15"/>
    <mergeCell ref="N14:S14"/>
    <mergeCell ref="N15:S15"/>
    <mergeCell ref="G14:L14"/>
    <mergeCell ref="B14:C15"/>
    <mergeCell ref="AE7:AI7"/>
    <mergeCell ref="AH17:AI17"/>
    <mergeCell ref="AH14:AI14"/>
    <mergeCell ref="AH15:AI15"/>
    <mergeCell ref="AE27:AF27"/>
    <mergeCell ref="AH27:AI27"/>
    <mergeCell ref="AE26:AF26"/>
    <mergeCell ref="AH26:AI26"/>
    <mergeCell ref="AE18:AF18"/>
    <mergeCell ref="AE21:AF21"/>
    <mergeCell ref="AH21:AI21"/>
    <mergeCell ref="AE23:AF23"/>
    <mergeCell ref="AH23:AI23"/>
    <mergeCell ref="AE24:AF24"/>
    <mergeCell ref="AH24:AI24"/>
    <mergeCell ref="AE20:AF20"/>
    <mergeCell ref="AH20:AI20"/>
    <mergeCell ref="AE14:AF14"/>
    <mergeCell ref="AE15:AF15"/>
    <mergeCell ref="B8:C8"/>
    <mergeCell ref="B9:C9"/>
    <mergeCell ref="D15:E15"/>
    <mergeCell ref="G18:L18"/>
    <mergeCell ref="N18:S18"/>
    <mergeCell ref="B17:C18"/>
    <mergeCell ref="D30:E30"/>
    <mergeCell ref="B23:C24"/>
    <mergeCell ref="D23:E23"/>
    <mergeCell ref="G23:L23"/>
    <mergeCell ref="N23:S23"/>
    <mergeCell ref="D24:E24"/>
    <mergeCell ref="G24:L24"/>
    <mergeCell ref="N24:S24"/>
    <mergeCell ref="D14:E14"/>
    <mergeCell ref="B26:C27"/>
    <mergeCell ref="D26:E26"/>
    <mergeCell ref="P8:X8"/>
    <mergeCell ref="T17:X17"/>
    <mergeCell ref="T14:X14"/>
    <mergeCell ref="T15:X15"/>
    <mergeCell ref="T23:X23"/>
    <mergeCell ref="T24:X24"/>
    <mergeCell ref="T33:X33"/>
    <mergeCell ref="B32:C33"/>
    <mergeCell ref="D32:E32"/>
    <mergeCell ref="G32:L32"/>
    <mergeCell ref="T32:X32"/>
    <mergeCell ref="N32:S32"/>
    <mergeCell ref="AE32:AF32"/>
    <mergeCell ref="D33:E33"/>
    <mergeCell ref="B29:C30"/>
    <mergeCell ref="D29:E29"/>
    <mergeCell ref="G29:L29"/>
    <mergeCell ref="N29:S29"/>
    <mergeCell ref="AE30:AF30"/>
    <mergeCell ref="T30:X30"/>
    <mergeCell ref="AE5:AI5"/>
    <mergeCell ref="AE6:AI6"/>
    <mergeCell ref="D27:E27"/>
    <mergeCell ref="G27:L27"/>
    <mergeCell ref="N27:S27"/>
    <mergeCell ref="Y33:AC33"/>
    <mergeCell ref="Y35:AC35"/>
    <mergeCell ref="AH33:AI33"/>
    <mergeCell ref="B35:C36"/>
    <mergeCell ref="D35:E35"/>
    <mergeCell ref="G35:L35"/>
    <mergeCell ref="N35:S35"/>
    <mergeCell ref="D36:E36"/>
    <mergeCell ref="AE36:AF36"/>
    <mergeCell ref="AH36:AI36"/>
    <mergeCell ref="T36:X36"/>
    <mergeCell ref="G36:L36"/>
    <mergeCell ref="AH32:AI32"/>
    <mergeCell ref="G30:L30"/>
    <mergeCell ref="N30:S30"/>
    <mergeCell ref="AE35:AF35"/>
    <mergeCell ref="T35:X35"/>
    <mergeCell ref="AH35:AI35"/>
    <mergeCell ref="G33:L33"/>
    <mergeCell ref="AE39:AF39"/>
    <mergeCell ref="AH39:AI39"/>
    <mergeCell ref="N39:S39"/>
    <mergeCell ref="T39:X39"/>
    <mergeCell ref="AE38:AF38"/>
    <mergeCell ref="AH38:AI38"/>
    <mergeCell ref="N4:O4"/>
    <mergeCell ref="N5:O5"/>
    <mergeCell ref="N9:O9"/>
    <mergeCell ref="N36:S36"/>
    <mergeCell ref="N6:O6"/>
    <mergeCell ref="P4:X4"/>
    <mergeCell ref="P5:X5"/>
    <mergeCell ref="P6:X6"/>
    <mergeCell ref="T29:X29"/>
    <mergeCell ref="T26:X26"/>
    <mergeCell ref="Y36:AC36"/>
    <mergeCell ref="N26:S26"/>
    <mergeCell ref="AE33:AF33"/>
    <mergeCell ref="AE29:AF29"/>
    <mergeCell ref="AH29:AI29"/>
    <mergeCell ref="AH30:AI30"/>
    <mergeCell ref="Y39:AC39"/>
    <mergeCell ref="AA6:AD6"/>
    <mergeCell ref="K3:Q3"/>
    <mergeCell ref="S3:Y3"/>
    <mergeCell ref="B7:C7"/>
    <mergeCell ref="D4:L4"/>
    <mergeCell ref="D5:L5"/>
    <mergeCell ref="B4:C4"/>
    <mergeCell ref="B5:C5"/>
    <mergeCell ref="D6:L6"/>
    <mergeCell ref="B6:C6"/>
    <mergeCell ref="D7:L7"/>
    <mergeCell ref="AE41:AF41"/>
    <mergeCell ref="AH41:AI41"/>
    <mergeCell ref="D42:E42"/>
    <mergeCell ref="G42:L42"/>
    <mergeCell ref="N42:S42"/>
    <mergeCell ref="T42:X42"/>
    <mergeCell ref="AE42:AF42"/>
    <mergeCell ref="AH42:AI42"/>
    <mergeCell ref="D41:E41"/>
    <mergeCell ref="G41:L41"/>
    <mergeCell ref="N41:S41"/>
    <mergeCell ref="T41:X41"/>
    <mergeCell ref="Y41:AC41"/>
    <mergeCell ref="Y42:AC42"/>
    <mergeCell ref="AE44:AF44"/>
    <mergeCell ref="AH44:AI44"/>
    <mergeCell ref="D45:E45"/>
    <mergeCell ref="G45:L45"/>
    <mergeCell ref="N45:S45"/>
    <mergeCell ref="T45:X45"/>
    <mergeCell ref="AE45:AF45"/>
    <mergeCell ref="AH45:AI45"/>
    <mergeCell ref="Y44:AC44"/>
    <mergeCell ref="Y45:AC45"/>
    <mergeCell ref="G44:L44"/>
    <mergeCell ref="D44:E44"/>
    <mergeCell ref="N44:S44"/>
    <mergeCell ref="T44:X44"/>
    <mergeCell ref="AE47:AF47"/>
    <mergeCell ref="AH47:AI47"/>
    <mergeCell ref="D48:E48"/>
    <mergeCell ref="Y47:AC47"/>
    <mergeCell ref="T48:X48"/>
    <mergeCell ref="Y48:AC48"/>
    <mergeCell ref="T47:X47"/>
    <mergeCell ref="AE48:AF48"/>
    <mergeCell ref="AH48:AI48"/>
    <mergeCell ref="B47:C48"/>
    <mergeCell ref="D47:E47"/>
    <mergeCell ref="G47:L47"/>
    <mergeCell ref="N47:S47"/>
    <mergeCell ref="G48:L48"/>
    <mergeCell ref="N48:S48"/>
    <mergeCell ref="B41:C42"/>
    <mergeCell ref="B44:C45"/>
    <mergeCell ref="Y24:AC24"/>
    <mergeCell ref="Y26:AC26"/>
    <mergeCell ref="Y27:AC27"/>
    <mergeCell ref="Y29:AC29"/>
    <mergeCell ref="Y30:AC30"/>
    <mergeCell ref="Y32:AC32"/>
    <mergeCell ref="T38:X38"/>
    <mergeCell ref="N38:S38"/>
    <mergeCell ref="Y38:AC38"/>
    <mergeCell ref="G26:L26"/>
    <mergeCell ref="G39:L39"/>
    <mergeCell ref="B38:C39"/>
    <mergeCell ref="D38:E38"/>
    <mergeCell ref="G38:L38"/>
    <mergeCell ref="D39:E39"/>
    <mergeCell ref="N33:S33"/>
    <mergeCell ref="Y23:AC23"/>
    <mergeCell ref="T27:X27"/>
    <mergeCell ref="AA9:AD9"/>
    <mergeCell ref="Y14:AC14"/>
    <mergeCell ref="Y15:AC15"/>
    <mergeCell ref="Y17:AC17"/>
    <mergeCell ref="Y18:AC18"/>
    <mergeCell ref="Y20:AC20"/>
    <mergeCell ref="Y21:AC21"/>
    <mergeCell ref="T21:X21"/>
    <mergeCell ref="T20:X20"/>
  </mergeCells>
  <printOptions horizontalCentered="1"/>
  <pageMargins left="0.11811023622047245" right="0.11811023622047245" top="1.220472440944882" bottom="0.7874015748031497" header="0.2362204724409449" footer="0.31496062992125984"/>
  <pageSetup horizontalDpi="300" verticalDpi="300" orientation="portrait" paperSize="9" r:id="rId1"/>
  <headerFooter alignWithMargins="0">
    <oddHeader>&amp;C&amp;"Arial,Fett"&amp;14Deutscher Behindertensportverband e.V.
Deutsche Meisterschaft im Fußballtennis
am 27./ 28. Mai 2016 in Fürth, LV Hessen</oddHeader>
    <oddFooter>&amp;L&amp;6Erstellt am &amp;D umd &amp;T
von Franz Falk&amp;C&amp;8Seite - &amp;"Arial,Fett"&amp;P&amp;"Arial,Standard"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showGridLines="0" showRowColHeaders="0" zoomScale="160" zoomScaleNormal="160" zoomScalePageLayoutView="0" workbookViewId="0" topLeftCell="A1">
      <selection activeCell="AH38" sqref="AH38:AI38"/>
    </sheetView>
  </sheetViews>
  <sheetFormatPr defaultColWidth="11.421875" defaultRowHeight="12.75"/>
  <cols>
    <col min="1" max="11" width="2.7109375" style="28" customWidth="1"/>
    <col min="12" max="12" width="5.28125" style="28" customWidth="1"/>
    <col min="13" max="18" width="2.7109375" style="28" customWidth="1"/>
    <col min="19" max="19" width="5.140625" style="28" customWidth="1"/>
    <col min="20" max="23" width="2.7109375" style="28" customWidth="1"/>
    <col min="24" max="24" width="4.8515625" style="28" customWidth="1"/>
    <col min="25" max="25" width="1.28515625" style="28" customWidth="1"/>
    <col min="26" max="28" width="2.7109375" style="28" customWidth="1"/>
    <col min="29" max="29" width="5.7109375" style="28" customWidth="1"/>
    <col min="30" max="30" width="1.1484375" style="28" customWidth="1"/>
    <col min="31" max="32" width="2.7109375" style="28" customWidth="1"/>
    <col min="33" max="33" width="1.421875" style="28" customWidth="1"/>
    <col min="34" max="34" width="2.7109375" style="28" customWidth="1"/>
    <col min="35" max="35" width="3.28125" style="28" customWidth="1"/>
    <col min="36" max="51" width="2.7109375" style="28" customWidth="1"/>
    <col min="52" max="16384" width="11.421875" style="28" customWidth="1"/>
  </cols>
  <sheetData>
    <row r="1" spans="1:35" s="1" customFormat="1" ht="39" customHeight="1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9" t="s">
        <v>5</v>
      </c>
      <c r="AA1" s="140"/>
      <c r="AB1" s="140"/>
      <c r="AC1" s="140"/>
      <c r="AD1" s="140"/>
      <c r="AE1" s="134"/>
      <c r="AF1" s="134"/>
      <c r="AG1" s="134"/>
      <c r="AH1" s="134"/>
      <c r="AI1" s="134"/>
    </row>
    <row r="2" spans="1:35" s="1" customFormat="1" ht="4.5" customHeight="1">
      <c r="A2" s="62"/>
      <c r="B2" s="63"/>
      <c r="C2" s="102"/>
      <c r="D2" s="102"/>
      <c r="E2" s="102"/>
      <c r="F2" s="102"/>
      <c r="G2" s="102"/>
      <c r="H2" s="102"/>
      <c r="I2" s="102"/>
      <c r="J2" s="62"/>
      <c r="K2" s="102"/>
      <c r="L2" s="102"/>
      <c r="M2" s="102"/>
      <c r="N2" s="102"/>
      <c r="O2" s="102"/>
      <c r="P2" s="102"/>
      <c r="Q2" s="102"/>
      <c r="R2" s="62"/>
      <c r="S2" s="102"/>
      <c r="T2" s="102"/>
      <c r="U2" s="102"/>
      <c r="V2" s="102"/>
      <c r="W2" s="102"/>
      <c r="X2" s="102"/>
      <c r="Y2" s="102"/>
      <c r="Z2" s="133"/>
      <c r="AA2" s="133"/>
      <c r="AB2" s="133"/>
      <c r="AC2" s="133"/>
      <c r="AD2" s="133"/>
      <c r="AE2" s="133"/>
      <c r="AF2" s="133"/>
      <c r="AG2" s="133"/>
      <c r="AH2" s="133"/>
      <c r="AI2" s="133"/>
    </row>
    <row r="3" spans="1:35" s="1" customFormat="1" ht="13.5" customHeight="1">
      <c r="A3" s="64"/>
      <c r="B3" s="103">
        <v>1</v>
      </c>
      <c r="C3" s="103"/>
      <c r="D3" s="104" t="str">
        <f>Freitag!D4</f>
        <v>SpVgg Nahbollenbach</v>
      </c>
      <c r="E3" s="104"/>
      <c r="F3" s="104"/>
      <c r="G3" s="104"/>
      <c r="H3" s="104"/>
      <c r="I3" s="104"/>
      <c r="J3" s="104"/>
      <c r="K3" s="104"/>
      <c r="L3" s="104"/>
      <c r="M3" s="65"/>
      <c r="N3" s="105">
        <v>7</v>
      </c>
      <c r="O3" s="105"/>
      <c r="P3" s="104" t="str">
        <f>Freitag!P4</f>
        <v>MTV Holzminden</v>
      </c>
      <c r="Q3" s="104"/>
      <c r="R3" s="104"/>
      <c r="S3" s="104"/>
      <c r="T3" s="104"/>
      <c r="U3" s="104"/>
      <c r="V3" s="104"/>
      <c r="W3" s="104"/>
      <c r="X3" s="104"/>
      <c r="Y3" s="65"/>
      <c r="Z3" s="66" t="s">
        <v>8</v>
      </c>
      <c r="AA3" s="138" t="str">
        <f>Freitag!AA4</f>
        <v>Milcher Leo</v>
      </c>
      <c r="AB3" s="138"/>
      <c r="AC3" s="138"/>
      <c r="AD3" s="138"/>
      <c r="AE3" s="114" t="s">
        <v>46</v>
      </c>
      <c r="AF3" s="115"/>
      <c r="AG3" s="115"/>
      <c r="AH3" s="115"/>
      <c r="AI3" s="116"/>
    </row>
    <row r="4" spans="1:35" s="1" customFormat="1" ht="13.5" customHeight="1">
      <c r="A4" s="64"/>
      <c r="B4" s="103">
        <v>2</v>
      </c>
      <c r="C4" s="103"/>
      <c r="D4" s="104" t="str">
        <f>Freitag!D5</f>
        <v>RGSV Moosburg</v>
      </c>
      <c r="E4" s="104"/>
      <c r="F4" s="104"/>
      <c r="G4" s="104"/>
      <c r="H4" s="104"/>
      <c r="I4" s="104"/>
      <c r="J4" s="104"/>
      <c r="K4" s="104"/>
      <c r="L4" s="104"/>
      <c r="M4" s="65"/>
      <c r="N4" s="105">
        <v>8</v>
      </c>
      <c r="O4" s="105"/>
      <c r="P4" s="104" t="str">
        <f>Freitag!P5</f>
        <v>BSG Alsdorf</v>
      </c>
      <c r="Q4" s="104"/>
      <c r="R4" s="104"/>
      <c r="S4" s="104"/>
      <c r="T4" s="104"/>
      <c r="U4" s="104"/>
      <c r="V4" s="104"/>
      <c r="W4" s="104"/>
      <c r="X4" s="104"/>
      <c r="Y4" s="65"/>
      <c r="Z4" s="66" t="s">
        <v>9</v>
      </c>
      <c r="AA4" s="138" t="str">
        <f>Freitag!AA5</f>
        <v>Liebens Markus</v>
      </c>
      <c r="AB4" s="138"/>
      <c r="AC4" s="138"/>
      <c r="AD4" s="138"/>
      <c r="AE4" s="109" t="s">
        <v>47</v>
      </c>
      <c r="AF4" s="110"/>
      <c r="AG4" s="110"/>
      <c r="AH4" s="110"/>
      <c r="AI4" s="111"/>
    </row>
    <row r="5" spans="1:35" s="1" customFormat="1" ht="13.5" customHeight="1">
      <c r="A5" s="64"/>
      <c r="B5" s="103">
        <v>3</v>
      </c>
      <c r="C5" s="103"/>
      <c r="D5" s="104" t="str">
        <f>Freitag!D6</f>
        <v>FVSG Fürth I</v>
      </c>
      <c r="E5" s="104"/>
      <c r="F5" s="104"/>
      <c r="G5" s="104"/>
      <c r="H5" s="104"/>
      <c r="I5" s="104"/>
      <c r="J5" s="104"/>
      <c r="K5" s="104"/>
      <c r="L5" s="104"/>
      <c r="M5" s="65"/>
      <c r="N5" s="105">
        <v>9</v>
      </c>
      <c r="O5" s="105"/>
      <c r="P5" s="104" t="str">
        <f>Freitag!P6</f>
        <v>FVSG Fürth II</v>
      </c>
      <c r="Q5" s="104"/>
      <c r="R5" s="104"/>
      <c r="S5" s="104"/>
      <c r="T5" s="104"/>
      <c r="U5" s="104"/>
      <c r="V5" s="104"/>
      <c r="W5" s="104"/>
      <c r="X5" s="104"/>
      <c r="Y5" s="65"/>
      <c r="Z5" s="66" t="s">
        <v>10</v>
      </c>
      <c r="AA5" s="138" t="str">
        <f>Freitag!AA6</f>
        <v>Falk Franz</v>
      </c>
      <c r="AB5" s="138"/>
      <c r="AC5" s="138"/>
      <c r="AD5" s="138"/>
      <c r="AE5" s="109" t="s">
        <v>48</v>
      </c>
      <c r="AF5" s="110"/>
      <c r="AG5" s="110"/>
      <c r="AH5" s="110"/>
      <c r="AI5" s="111"/>
    </row>
    <row r="6" spans="1:35" s="1" customFormat="1" ht="13.5" customHeight="1">
      <c r="A6" s="64"/>
      <c r="B6" s="103">
        <v>4</v>
      </c>
      <c r="C6" s="103"/>
      <c r="D6" s="104" t="str">
        <f>Freitag!D7</f>
        <v>BVS Weiden I</v>
      </c>
      <c r="E6" s="104"/>
      <c r="F6" s="104"/>
      <c r="G6" s="104"/>
      <c r="H6" s="104"/>
      <c r="I6" s="104"/>
      <c r="J6" s="104"/>
      <c r="K6" s="104"/>
      <c r="L6" s="104"/>
      <c r="M6" s="65"/>
      <c r="N6" s="105">
        <v>10</v>
      </c>
      <c r="O6" s="105"/>
      <c r="P6" s="104" t="str">
        <f>Freitag!P7</f>
        <v>BVS Weiden II</v>
      </c>
      <c r="Q6" s="104"/>
      <c r="R6" s="104"/>
      <c r="S6" s="104"/>
      <c r="T6" s="104"/>
      <c r="U6" s="104"/>
      <c r="V6" s="104"/>
      <c r="W6" s="104"/>
      <c r="X6" s="104"/>
      <c r="Y6" s="65"/>
      <c r="Z6" s="66" t="s">
        <v>11</v>
      </c>
      <c r="AA6" s="138" t="str">
        <f>Freitag!AA7</f>
        <v>Eismann Lothar</v>
      </c>
      <c r="AB6" s="138"/>
      <c r="AC6" s="138"/>
      <c r="AD6" s="138"/>
      <c r="AE6" s="109">
        <v>2016</v>
      </c>
      <c r="AF6" s="110"/>
      <c r="AG6" s="110"/>
      <c r="AH6" s="110"/>
      <c r="AI6" s="111"/>
    </row>
    <row r="7" spans="1:35" s="1" customFormat="1" ht="13.5" customHeight="1">
      <c r="A7" s="64"/>
      <c r="B7" s="103">
        <v>5</v>
      </c>
      <c r="C7" s="103"/>
      <c r="D7" s="104" t="str">
        <f>Freitag!D8</f>
        <v>BSG Rheydt</v>
      </c>
      <c r="E7" s="104"/>
      <c r="F7" s="104"/>
      <c r="G7" s="104"/>
      <c r="H7" s="104"/>
      <c r="I7" s="104"/>
      <c r="J7" s="104"/>
      <c r="K7" s="104"/>
      <c r="L7" s="104"/>
      <c r="M7" s="65"/>
      <c r="N7" s="105">
        <v>11</v>
      </c>
      <c r="O7" s="105"/>
      <c r="P7" s="104" t="str">
        <f>Freitag!P8</f>
        <v>BSG Kirn</v>
      </c>
      <c r="Q7" s="104"/>
      <c r="R7" s="104"/>
      <c r="S7" s="104"/>
      <c r="T7" s="104"/>
      <c r="U7" s="104"/>
      <c r="V7" s="104"/>
      <c r="W7" s="104"/>
      <c r="X7" s="104"/>
      <c r="Y7" s="65"/>
      <c r="Z7" s="66" t="s">
        <v>12</v>
      </c>
      <c r="AA7" s="87" t="str">
        <f>Freitag!AA8</f>
        <v>Huwer Dieter</v>
      </c>
      <c r="AB7" s="88"/>
      <c r="AC7" s="88"/>
      <c r="AD7" s="89"/>
      <c r="AE7" s="109" t="s">
        <v>99</v>
      </c>
      <c r="AF7" s="110"/>
      <c r="AG7" s="110"/>
      <c r="AH7" s="110"/>
      <c r="AI7" s="111"/>
    </row>
    <row r="8" spans="1:35" s="1" customFormat="1" ht="13.5" customHeight="1">
      <c r="A8" s="64"/>
      <c r="B8" s="103">
        <v>6</v>
      </c>
      <c r="C8" s="103"/>
      <c r="D8" s="104" t="str">
        <f>Freitag!D9</f>
        <v>BSG OB-Sterkrade</v>
      </c>
      <c r="E8" s="104"/>
      <c r="F8" s="104"/>
      <c r="G8" s="104"/>
      <c r="H8" s="104"/>
      <c r="I8" s="104"/>
      <c r="J8" s="104"/>
      <c r="K8" s="104"/>
      <c r="L8" s="104"/>
      <c r="M8" s="65"/>
      <c r="N8" s="105">
        <v>12</v>
      </c>
      <c r="O8" s="105"/>
      <c r="P8" s="104" t="str">
        <f>Freitag!P9</f>
        <v>SG Hamburg/ Hannover</v>
      </c>
      <c r="Q8" s="104"/>
      <c r="R8" s="104"/>
      <c r="S8" s="104"/>
      <c r="T8" s="104"/>
      <c r="U8" s="104"/>
      <c r="V8" s="104"/>
      <c r="W8" s="104"/>
      <c r="X8" s="104"/>
      <c r="Y8" s="65"/>
      <c r="Z8" s="66" t="s">
        <v>13</v>
      </c>
      <c r="AA8" s="106" t="str">
        <f>Freitag!AA9</f>
        <v>Fröhlich Otto</v>
      </c>
      <c r="AB8" s="107"/>
      <c r="AC8" s="107"/>
      <c r="AD8" s="108"/>
      <c r="AE8" s="141" t="s">
        <v>49</v>
      </c>
      <c r="AF8" s="142"/>
      <c r="AG8" s="142"/>
      <c r="AH8" s="142"/>
      <c r="AI8" s="143"/>
    </row>
    <row r="9" spans="1:35" ht="13.5" thickBo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</row>
    <row r="10" spans="1:35" s="27" customFormat="1" ht="19.5" customHeight="1">
      <c r="A10" s="124" t="s">
        <v>0</v>
      </c>
      <c r="B10" s="125"/>
      <c r="C10" s="126"/>
      <c r="D10" s="124" t="s">
        <v>2</v>
      </c>
      <c r="E10" s="126"/>
      <c r="F10" s="124" t="s">
        <v>3</v>
      </c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6"/>
      <c r="T10" s="124" t="s">
        <v>4</v>
      </c>
      <c r="U10" s="125"/>
      <c r="V10" s="125"/>
      <c r="W10" s="125"/>
      <c r="X10" s="126"/>
      <c r="Y10" s="124" t="s">
        <v>5</v>
      </c>
      <c r="Z10" s="125"/>
      <c r="AA10" s="125"/>
      <c r="AB10" s="125"/>
      <c r="AC10" s="126"/>
      <c r="AD10" s="79"/>
      <c r="AE10" s="124" t="s">
        <v>6</v>
      </c>
      <c r="AF10" s="125"/>
      <c r="AG10" s="125"/>
      <c r="AH10" s="125"/>
      <c r="AI10" s="126"/>
    </row>
    <row r="11" spans="1:35" s="27" customFormat="1" ht="19.5" customHeight="1" thickBot="1">
      <c r="A11" s="80" t="s">
        <v>1</v>
      </c>
      <c r="B11" s="131" t="s">
        <v>17</v>
      </c>
      <c r="C11" s="132"/>
      <c r="D11" s="127"/>
      <c r="E11" s="129"/>
      <c r="F11" s="80"/>
      <c r="G11" s="128"/>
      <c r="H11" s="128"/>
      <c r="I11" s="128"/>
      <c r="J11" s="128"/>
      <c r="K11" s="128"/>
      <c r="L11" s="129"/>
      <c r="M11" s="80"/>
      <c r="N11" s="128"/>
      <c r="O11" s="128"/>
      <c r="P11" s="128"/>
      <c r="Q11" s="128"/>
      <c r="R11" s="128"/>
      <c r="S11" s="129"/>
      <c r="T11" s="127"/>
      <c r="U11" s="128"/>
      <c r="V11" s="128"/>
      <c r="W11" s="128"/>
      <c r="X11" s="129"/>
      <c r="Y11" s="127"/>
      <c r="Z11" s="128"/>
      <c r="AA11" s="128"/>
      <c r="AB11" s="128"/>
      <c r="AC11" s="129"/>
      <c r="AD11" s="79"/>
      <c r="AE11" s="127"/>
      <c r="AF11" s="128"/>
      <c r="AG11" s="128"/>
      <c r="AH11" s="128"/>
      <c r="AI11" s="129"/>
    </row>
    <row r="12" spans="1:35" s="27" customFormat="1" ht="3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</row>
    <row r="13" spans="1:35" ht="19.5" customHeight="1">
      <c r="A13" s="29">
        <v>25</v>
      </c>
      <c r="B13" s="144" t="s">
        <v>72</v>
      </c>
      <c r="C13" s="145"/>
      <c r="D13" s="156">
        <v>1</v>
      </c>
      <c r="E13" s="157"/>
      <c r="F13" s="30"/>
      <c r="G13" s="151" t="str">
        <f>Freitag!D4</f>
        <v>SpVgg Nahbollenbach</v>
      </c>
      <c r="H13" s="151"/>
      <c r="I13" s="151"/>
      <c r="J13" s="151"/>
      <c r="K13" s="151"/>
      <c r="L13" s="151"/>
      <c r="M13" s="31" t="s">
        <v>7</v>
      </c>
      <c r="N13" s="151" t="str">
        <f>Freitag!P8</f>
        <v>BSG Kirn</v>
      </c>
      <c r="O13" s="151"/>
      <c r="P13" s="151"/>
      <c r="Q13" s="151"/>
      <c r="R13" s="151"/>
      <c r="S13" s="152"/>
      <c r="T13" s="153" t="str">
        <f>Freitag!D8</f>
        <v>BSG Rheydt</v>
      </c>
      <c r="U13" s="154"/>
      <c r="V13" s="154"/>
      <c r="W13" s="154"/>
      <c r="X13" s="155"/>
      <c r="Y13" s="148" t="s">
        <v>111</v>
      </c>
      <c r="Z13" s="149"/>
      <c r="AA13" s="149"/>
      <c r="AB13" s="149"/>
      <c r="AC13" s="150"/>
      <c r="AD13" s="32"/>
      <c r="AE13" s="160">
        <v>28</v>
      </c>
      <c r="AF13" s="158"/>
      <c r="AG13" s="31" t="s">
        <v>7</v>
      </c>
      <c r="AH13" s="158">
        <v>8</v>
      </c>
      <c r="AI13" s="159"/>
    </row>
    <row r="14" spans="1:35" ht="19.5" customHeight="1">
      <c r="A14" s="33">
        <v>26</v>
      </c>
      <c r="B14" s="146"/>
      <c r="C14" s="147"/>
      <c r="D14" s="156">
        <v>2</v>
      </c>
      <c r="E14" s="157"/>
      <c r="F14" s="34"/>
      <c r="G14" s="151" t="str">
        <f>Freitag!D5</f>
        <v>RGSV Moosburg</v>
      </c>
      <c r="H14" s="151"/>
      <c r="I14" s="151"/>
      <c r="J14" s="151"/>
      <c r="K14" s="151"/>
      <c r="L14" s="151"/>
      <c r="M14" s="35" t="s">
        <v>7</v>
      </c>
      <c r="N14" s="151" t="str">
        <f>Freitag!P9</f>
        <v>SG Hamburg/ Hannover</v>
      </c>
      <c r="O14" s="151"/>
      <c r="P14" s="151"/>
      <c r="Q14" s="151"/>
      <c r="R14" s="151"/>
      <c r="S14" s="152"/>
      <c r="T14" s="153" t="str">
        <f>Freitag!D9</f>
        <v>BSG OB-Sterkrade</v>
      </c>
      <c r="U14" s="154"/>
      <c r="V14" s="154"/>
      <c r="W14" s="154"/>
      <c r="X14" s="155"/>
      <c r="Y14" s="148" t="s">
        <v>107</v>
      </c>
      <c r="Z14" s="149"/>
      <c r="AA14" s="149"/>
      <c r="AB14" s="149"/>
      <c r="AC14" s="150"/>
      <c r="AD14" s="34"/>
      <c r="AE14" s="160">
        <v>30</v>
      </c>
      <c r="AF14" s="158"/>
      <c r="AG14" s="31" t="s">
        <v>7</v>
      </c>
      <c r="AH14" s="158">
        <v>10</v>
      </c>
      <c r="AI14" s="159"/>
    </row>
    <row r="15" spans="1:35" ht="3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</row>
    <row r="16" spans="1:35" ht="19.5" customHeight="1">
      <c r="A16" s="29">
        <v>27</v>
      </c>
      <c r="B16" s="144" t="s">
        <v>73</v>
      </c>
      <c r="C16" s="145"/>
      <c r="D16" s="156">
        <v>1</v>
      </c>
      <c r="E16" s="157"/>
      <c r="F16" s="30"/>
      <c r="G16" s="151" t="str">
        <f>Freitag!D6</f>
        <v>FVSG Fürth I</v>
      </c>
      <c r="H16" s="151"/>
      <c r="I16" s="151"/>
      <c r="J16" s="151"/>
      <c r="K16" s="151"/>
      <c r="L16" s="151"/>
      <c r="M16" s="31" t="s">
        <v>7</v>
      </c>
      <c r="N16" s="151" t="str">
        <f>Freitag!P4</f>
        <v>MTV Holzminden</v>
      </c>
      <c r="O16" s="151"/>
      <c r="P16" s="151"/>
      <c r="Q16" s="151"/>
      <c r="R16" s="151"/>
      <c r="S16" s="152"/>
      <c r="T16" s="153" t="str">
        <f>D4</f>
        <v>RGSV Moosburg</v>
      </c>
      <c r="U16" s="154"/>
      <c r="V16" s="154"/>
      <c r="W16" s="154"/>
      <c r="X16" s="155"/>
      <c r="Y16" s="148" t="s">
        <v>109</v>
      </c>
      <c r="Z16" s="149"/>
      <c r="AA16" s="149"/>
      <c r="AB16" s="149"/>
      <c r="AC16" s="150"/>
      <c r="AD16" s="32"/>
      <c r="AE16" s="160">
        <v>21</v>
      </c>
      <c r="AF16" s="158"/>
      <c r="AG16" s="31" t="s">
        <v>7</v>
      </c>
      <c r="AH16" s="158">
        <v>12</v>
      </c>
      <c r="AI16" s="159"/>
    </row>
    <row r="17" spans="1:35" ht="19.5" customHeight="1">
      <c r="A17" s="33">
        <v>28</v>
      </c>
      <c r="B17" s="146"/>
      <c r="C17" s="147"/>
      <c r="D17" s="156">
        <v>2</v>
      </c>
      <c r="E17" s="157"/>
      <c r="F17" s="34"/>
      <c r="G17" s="151" t="str">
        <f>Freitag!D7</f>
        <v>BVS Weiden I</v>
      </c>
      <c r="H17" s="151"/>
      <c r="I17" s="151"/>
      <c r="J17" s="151"/>
      <c r="K17" s="151"/>
      <c r="L17" s="151"/>
      <c r="M17" s="35" t="s">
        <v>7</v>
      </c>
      <c r="N17" s="151" t="str">
        <f>Freitag!P5</f>
        <v>BSG Alsdorf</v>
      </c>
      <c r="O17" s="151"/>
      <c r="P17" s="151"/>
      <c r="Q17" s="151"/>
      <c r="R17" s="151"/>
      <c r="S17" s="152"/>
      <c r="T17" s="153" t="str">
        <f>D3</f>
        <v>SpVgg Nahbollenbach</v>
      </c>
      <c r="U17" s="154"/>
      <c r="V17" s="154"/>
      <c r="W17" s="154"/>
      <c r="X17" s="155"/>
      <c r="Y17" s="148" t="s">
        <v>100</v>
      </c>
      <c r="Z17" s="149"/>
      <c r="AA17" s="149"/>
      <c r="AB17" s="149"/>
      <c r="AC17" s="150"/>
      <c r="AD17" s="34"/>
      <c r="AE17" s="160">
        <v>26</v>
      </c>
      <c r="AF17" s="158"/>
      <c r="AG17" s="31" t="s">
        <v>7</v>
      </c>
      <c r="AH17" s="158">
        <v>11</v>
      </c>
      <c r="AI17" s="159"/>
    </row>
    <row r="18" spans="1:35" ht="3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</row>
    <row r="19" spans="1:35" ht="19.5" customHeight="1">
      <c r="A19" s="29">
        <v>29</v>
      </c>
      <c r="B19" s="144" t="s">
        <v>74</v>
      </c>
      <c r="C19" s="145"/>
      <c r="D19" s="156">
        <v>1</v>
      </c>
      <c r="E19" s="157"/>
      <c r="F19" s="30"/>
      <c r="G19" s="151" t="str">
        <f>Freitag!D8</f>
        <v>BSG Rheydt</v>
      </c>
      <c r="H19" s="151"/>
      <c r="I19" s="151"/>
      <c r="J19" s="151"/>
      <c r="K19" s="151"/>
      <c r="L19" s="151"/>
      <c r="M19" s="31" t="s">
        <v>7</v>
      </c>
      <c r="N19" s="151" t="str">
        <f>Freitag!P6</f>
        <v>FVSG Fürth II</v>
      </c>
      <c r="O19" s="151"/>
      <c r="P19" s="151"/>
      <c r="Q19" s="151"/>
      <c r="R19" s="151"/>
      <c r="S19" s="152"/>
      <c r="T19" s="153" t="str">
        <f>D6</f>
        <v>BVS Weiden I</v>
      </c>
      <c r="U19" s="154"/>
      <c r="V19" s="154"/>
      <c r="W19" s="154"/>
      <c r="X19" s="155"/>
      <c r="Y19" s="148" t="s">
        <v>108</v>
      </c>
      <c r="Z19" s="149"/>
      <c r="AA19" s="149"/>
      <c r="AB19" s="149"/>
      <c r="AC19" s="150"/>
      <c r="AD19" s="32"/>
      <c r="AE19" s="160">
        <v>29</v>
      </c>
      <c r="AF19" s="158"/>
      <c r="AG19" s="31" t="s">
        <v>7</v>
      </c>
      <c r="AH19" s="158">
        <v>8</v>
      </c>
      <c r="AI19" s="159"/>
    </row>
    <row r="20" spans="1:35" ht="19.5" customHeight="1">
      <c r="A20" s="33">
        <v>30</v>
      </c>
      <c r="B20" s="146"/>
      <c r="C20" s="147"/>
      <c r="D20" s="156">
        <v>2</v>
      </c>
      <c r="E20" s="157"/>
      <c r="F20" s="34"/>
      <c r="G20" s="151" t="str">
        <f>Freitag!D9</f>
        <v>BSG OB-Sterkrade</v>
      </c>
      <c r="H20" s="151"/>
      <c r="I20" s="151"/>
      <c r="J20" s="151"/>
      <c r="K20" s="151"/>
      <c r="L20" s="151"/>
      <c r="M20" s="35" t="s">
        <v>7</v>
      </c>
      <c r="N20" s="151" t="str">
        <f>Freitag!P7</f>
        <v>BVS Weiden II</v>
      </c>
      <c r="O20" s="151"/>
      <c r="P20" s="151"/>
      <c r="Q20" s="151"/>
      <c r="R20" s="151"/>
      <c r="S20" s="152"/>
      <c r="T20" s="153" t="str">
        <f>D5</f>
        <v>FVSG Fürth I</v>
      </c>
      <c r="U20" s="154"/>
      <c r="V20" s="154"/>
      <c r="W20" s="154"/>
      <c r="X20" s="155"/>
      <c r="Y20" s="148" t="s">
        <v>107</v>
      </c>
      <c r="Z20" s="149"/>
      <c r="AA20" s="149"/>
      <c r="AB20" s="149"/>
      <c r="AC20" s="150"/>
      <c r="AD20" s="34"/>
      <c r="AE20" s="160">
        <v>25</v>
      </c>
      <c r="AF20" s="158"/>
      <c r="AG20" s="31" t="s">
        <v>7</v>
      </c>
      <c r="AH20" s="158">
        <v>15</v>
      </c>
      <c r="AI20" s="159"/>
    </row>
    <row r="21" spans="1:35" ht="3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</row>
    <row r="22" spans="1:35" ht="19.5" customHeight="1">
      <c r="A22" s="29">
        <v>31</v>
      </c>
      <c r="B22" s="144" t="s">
        <v>75</v>
      </c>
      <c r="C22" s="145"/>
      <c r="D22" s="156">
        <v>1</v>
      </c>
      <c r="E22" s="157"/>
      <c r="F22" s="30"/>
      <c r="G22" s="151" t="str">
        <f>Freitag!D4</f>
        <v>SpVgg Nahbollenbach</v>
      </c>
      <c r="H22" s="151"/>
      <c r="I22" s="151"/>
      <c r="J22" s="151"/>
      <c r="K22" s="151"/>
      <c r="L22" s="151"/>
      <c r="M22" s="31" t="s">
        <v>7</v>
      </c>
      <c r="N22" s="151" t="str">
        <f>Freitag!P9</f>
        <v>SG Hamburg/ Hannover</v>
      </c>
      <c r="O22" s="151"/>
      <c r="P22" s="151"/>
      <c r="Q22" s="151"/>
      <c r="R22" s="151"/>
      <c r="S22" s="151"/>
      <c r="T22" s="153" t="str">
        <f>Freitag!P7</f>
        <v>BVS Weiden II</v>
      </c>
      <c r="U22" s="154"/>
      <c r="V22" s="154"/>
      <c r="W22" s="154"/>
      <c r="X22" s="155"/>
      <c r="Y22" s="148" t="s">
        <v>110</v>
      </c>
      <c r="Z22" s="149"/>
      <c r="AA22" s="149"/>
      <c r="AB22" s="149"/>
      <c r="AC22" s="150"/>
      <c r="AD22" s="32"/>
      <c r="AE22" s="160">
        <v>33</v>
      </c>
      <c r="AF22" s="158"/>
      <c r="AG22" s="31" t="s">
        <v>7</v>
      </c>
      <c r="AH22" s="158">
        <v>5</v>
      </c>
      <c r="AI22" s="159"/>
    </row>
    <row r="23" spans="1:35" ht="19.5" customHeight="1">
      <c r="A23" s="33">
        <v>32</v>
      </c>
      <c r="B23" s="146"/>
      <c r="C23" s="147"/>
      <c r="D23" s="146">
        <v>2</v>
      </c>
      <c r="E23" s="147"/>
      <c r="F23" s="34"/>
      <c r="G23" s="162" t="str">
        <f>Freitag!D5</f>
        <v>RGSV Moosburg</v>
      </c>
      <c r="H23" s="162"/>
      <c r="I23" s="162"/>
      <c r="J23" s="162"/>
      <c r="K23" s="162"/>
      <c r="L23" s="162"/>
      <c r="M23" s="35" t="s">
        <v>7</v>
      </c>
      <c r="N23" s="162" t="str">
        <f>Freitag!P4</f>
        <v>MTV Holzminden</v>
      </c>
      <c r="O23" s="162"/>
      <c r="P23" s="162"/>
      <c r="Q23" s="162"/>
      <c r="R23" s="162"/>
      <c r="S23" s="162"/>
      <c r="T23" s="153" t="str">
        <f>Freitag!P8</f>
        <v>BSG Kirn</v>
      </c>
      <c r="U23" s="154"/>
      <c r="V23" s="154"/>
      <c r="W23" s="154"/>
      <c r="X23" s="155"/>
      <c r="Y23" s="148" t="s">
        <v>111</v>
      </c>
      <c r="Z23" s="149"/>
      <c r="AA23" s="149"/>
      <c r="AB23" s="149"/>
      <c r="AC23" s="150"/>
      <c r="AD23" s="34"/>
      <c r="AE23" s="160">
        <v>22</v>
      </c>
      <c r="AF23" s="158"/>
      <c r="AG23" s="31" t="s">
        <v>7</v>
      </c>
      <c r="AH23" s="158">
        <v>13</v>
      </c>
      <c r="AI23" s="159"/>
    </row>
    <row r="24" spans="1:35" ht="3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</row>
    <row r="25" spans="1:35" ht="19.5" customHeight="1">
      <c r="A25" s="29">
        <v>33</v>
      </c>
      <c r="B25" s="144" t="s">
        <v>76</v>
      </c>
      <c r="C25" s="145"/>
      <c r="D25" s="156">
        <v>1</v>
      </c>
      <c r="E25" s="157"/>
      <c r="F25" s="30"/>
      <c r="G25" s="151" t="str">
        <f>Freitag!D6</f>
        <v>FVSG Fürth I</v>
      </c>
      <c r="H25" s="151"/>
      <c r="I25" s="151"/>
      <c r="J25" s="151"/>
      <c r="K25" s="151"/>
      <c r="L25" s="151"/>
      <c r="M25" s="31" t="s">
        <v>7</v>
      </c>
      <c r="N25" s="151" t="str">
        <f>Freitag!P5</f>
        <v>BSG Alsdorf</v>
      </c>
      <c r="O25" s="151"/>
      <c r="P25" s="151"/>
      <c r="Q25" s="151"/>
      <c r="R25" s="151"/>
      <c r="S25" s="151"/>
      <c r="T25" s="153" t="str">
        <f>Freitag!P9</f>
        <v>SG Hamburg/ Hannover</v>
      </c>
      <c r="U25" s="154"/>
      <c r="V25" s="154"/>
      <c r="W25" s="154"/>
      <c r="X25" s="155"/>
      <c r="Y25" s="148" t="s">
        <v>109</v>
      </c>
      <c r="Z25" s="149"/>
      <c r="AA25" s="149"/>
      <c r="AB25" s="149"/>
      <c r="AC25" s="150"/>
      <c r="AD25" s="32"/>
      <c r="AE25" s="160">
        <v>28</v>
      </c>
      <c r="AF25" s="158"/>
      <c r="AG25" s="31" t="s">
        <v>7</v>
      </c>
      <c r="AH25" s="158">
        <v>10</v>
      </c>
      <c r="AI25" s="159"/>
    </row>
    <row r="26" spans="1:35" ht="19.5" customHeight="1">
      <c r="A26" s="33">
        <v>34</v>
      </c>
      <c r="B26" s="146"/>
      <c r="C26" s="147"/>
      <c r="D26" s="146">
        <v>2</v>
      </c>
      <c r="E26" s="147"/>
      <c r="F26" s="34"/>
      <c r="G26" s="162" t="str">
        <f>Freitag!D7</f>
        <v>BVS Weiden I</v>
      </c>
      <c r="H26" s="162"/>
      <c r="I26" s="162"/>
      <c r="J26" s="162"/>
      <c r="K26" s="162"/>
      <c r="L26" s="162"/>
      <c r="M26" s="35" t="s">
        <v>7</v>
      </c>
      <c r="N26" s="162" t="str">
        <f>Freitag!P6</f>
        <v>FVSG Fürth II</v>
      </c>
      <c r="O26" s="162"/>
      <c r="P26" s="162"/>
      <c r="Q26" s="162"/>
      <c r="R26" s="162"/>
      <c r="S26" s="162"/>
      <c r="T26" s="153" t="str">
        <f>Freitag!P4</f>
        <v>MTV Holzminden</v>
      </c>
      <c r="U26" s="154"/>
      <c r="V26" s="154"/>
      <c r="W26" s="154"/>
      <c r="X26" s="155"/>
      <c r="Y26" s="148" t="s">
        <v>100</v>
      </c>
      <c r="Z26" s="149"/>
      <c r="AA26" s="149"/>
      <c r="AB26" s="149"/>
      <c r="AC26" s="150"/>
      <c r="AD26" s="34"/>
      <c r="AE26" s="160">
        <v>26</v>
      </c>
      <c r="AF26" s="158"/>
      <c r="AG26" s="31" t="s">
        <v>7</v>
      </c>
      <c r="AH26" s="158">
        <v>11</v>
      </c>
      <c r="AI26" s="159"/>
    </row>
    <row r="27" spans="1:35" ht="3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</row>
    <row r="28" spans="1:35" ht="19.5" customHeight="1">
      <c r="A28" s="29">
        <v>35</v>
      </c>
      <c r="B28" s="144" t="s">
        <v>77</v>
      </c>
      <c r="C28" s="145"/>
      <c r="D28" s="156">
        <v>1</v>
      </c>
      <c r="E28" s="157"/>
      <c r="F28" s="30"/>
      <c r="G28" s="151" t="str">
        <f>Freitag!D8</f>
        <v>BSG Rheydt</v>
      </c>
      <c r="H28" s="151"/>
      <c r="I28" s="151"/>
      <c r="J28" s="151"/>
      <c r="K28" s="151"/>
      <c r="L28" s="151"/>
      <c r="M28" s="31" t="s">
        <v>7</v>
      </c>
      <c r="N28" s="151" t="str">
        <f>Freitag!P7</f>
        <v>BVS Weiden II</v>
      </c>
      <c r="O28" s="151"/>
      <c r="P28" s="151"/>
      <c r="Q28" s="151"/>
      <c r="R28" s="151"/>
      <c r="S28" s="151"/>
      <c r="T28" s="153" t="str">
        <f>Freitag!P6</f>
        <v>FVSG Fürth II</v>
      </c>
      <c r="U28" s="154"/>
      <c r="V28" s="154"/>
      <c r="W28" s="154"/>
      <c r="X28" s="155"/>
      <c r="Y28" s="148" t="s">
        <v>110</v>
      </c>
      <c r="Z28" s="149"/>
      <c r="AA28" s="149"/>
      <c r="AB28" s="149"/>
      <c r="AC28" s="150"/>
      <c r="AD28" s="32"/>
      <c r="AE28" s="160">
        <v>25</v>
      </c>
      <c r="AF28" s="158"/>
      <c r="AG28" s="31" t="s">
        <v>7</v>
      </c>
      <c r="AH28" s="158">
        <v>11</v>
      </c>
      <c r="AI28" s="159"/>
    </row>
    <row r="29" spans="1:35" ht="19.5" customHeight="1">
      <c r="A29" s="33">
        <v>36</v>
      </c>
      <c r="B29" s="146"/>
      <c r="C29" s="147"/>
      <c r="D29" s="146">
        <v>2</v>
      </c>
      <c r="E29" s="147"/>
      <c r="F29" s="34"/>
      <c r="G29" s="162" t="str">
        <f>Freitag!D9</f>
        <v>BSG OB-Sterkrade</v>
      </c>
      <c r="H29" s="162"/>
      <c r="I29" s="162"/>
      <c r="J29" s="162"/>
      <c r="K29" s="162"/>
      <c r="L29" s="162"/>
      <c r="M29" s="35" t="s">
        <v>7</v>
      </c>
      <c r="N29" s="162" t="str">
        <f>Freitag!P8</f>
        <v>BSG Kirn</v>
      </c>
      <c r="O29" s="162"/>
      <c r="P29" s="162"/>
      <c r="Q29" s="162"/>
      <c r="R29" s="162"/>
      <c r="S29" s="162"/>
      <c r="T29" s="153" t="str">
        <f>Freitag!D7</f>
        <v>BVS Weiden I</v>
      </c>
      <c r="U29" s="154"/>
      <c r="V29" s="154"/>
      <c r="W29" s="154"/>
      <c r="X29" s="155"/>
      <c r="Y29" s="148" t="s">
        <v>108</v>
      </c>
      <c r="Z29" s="149"/>
      <c r="AA29" s="149"/>
      <c r="AB29" s="149"/>
      <c r="AC29" s="150"/>
      <c r="AD29" s="34"/>
      <c r="AE29" s="160">
        <v>23</v>
      </c>
      <c r="AF29" s="158"/>
      <c r="AG29" s="31" t="s">
        <v>7</v>
      </c>
      <c r="AH29" s="158">
        <v>7</v>
      </c>
      <c r="AI29" s="159"/>
    </row>
    <row r="30" spans="1:35" ht="3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35" ht="19.5" customHeight="1">
      <c r="A31" s="29">
        <v>37</v>
      </c>
      <c r="B31" s="144" t="s">
        <v>78</v>
      </c>
      <c r="C31" s="145"/>
      <c r="D31" s="156">
        <v>1</v>
      </c>
      <c r="E31" s="157"/>
      <c r="F31" s="30"/>
      <c r="G31" s="151" t="str">
        <f>Freitag!D4</f>
        <v>SpVgg Nahbollenbach</v>
      </c>
      <c r="H31" s="151"/>
      <c r="I31" s="151"/>
      <c r="J31" s="151"/>
      <c r="K31" s="151"/>
      <c r="L31" s="151"/>
      <c r="M31" s="31" t="s">
        <v>7</v>
      </c>
      <c r="N31" s="151" t="str">
        <f>Freitag!D5</f>
        <v>RGSV Moosburg</v>
      </c>
      <c r="O31" s="151"/>
      <c r="P31" s="151"/>
      <c r="Q31" s="151"/>
      <c r="R31" s="151"/>
      <c r="S31" s="151"/>
      <c r="T31" s="153" t="str">
        <f>Freitag!D9</f>
        <v>BSG OB-Sterkrade</v>
      </c>
      <c r="U31" s="154"/>
      <c r="V31" s="154"/>
      <c r="W31" s="154"/>
      <c r="X31" s="155"/>
      <c r="Y31" s="148" t="s">
        <v>111</v>
      </c>
      <c r="Z31" s="149"/>
      <c r="AA31" s="149"/>
      <c r="AB31" s="149"/>
      <c r="AC31" s="150"/>
      <c r="AD31" s="32"/>
      <c r="AE31" s="160">
        <v>22</v>
      </c>
      <c r="AF31" s="158"/>
      <c r="AG31" s="31" t="s">
        <v>7</v>
      </c>
      <c r="AH31" s="158">
        <v>13</v>
      </c>
      <c r="AI31" s="159"/>
    </row>
    <row r="32" spans="1:35" ht="19.5" customHeight="1">
      <c r="A32" s="33">
        <v>38</v>
      </c>
      <c r="B32" s="146"/>
      <c r="C32" s="147"/>
      <c r="D32" s="146">
        <v>2</v>
      </c>
      <c r="E32" s="147"/>
      <c r="F32" s="34"/>
      <c r="G32" s="162" t="str">
        <f>Freitag!P4</f>
        <v>MTV Holzminden</v>
      </c>
      <c r="H32" s="162"/>
      <c r="I32" s="162"/>
      <c r="J32" s="162"/>
      <c r="K32" s="162"/>
      <c r="L32" s="162"/>
      <c r="M32" s="35" t="s">
        <v>7</v>
      </c>
      <c r="N32" s="162" t="str">
        <f>Freitag!P5</f>
        <v>BSG Alsdorf</v>
      </c>
      <c r="O32" s="162"/>
      <c r="P32" s="162"/>
      <c r="Q32" s="162"/>
      <c r="R32" s="162"/>
      <c r="S32" s="162"/>
      <c r="T32" s="153" t="str">
        <f>Freitag!P8</f>
        <v>BSG Kirn</v>
      </c>
      <c r="U32" s="154"/>
      <c r="V32" s="154"/>
      <c r="W32" s="154"/>
      <c r="X32" s="155"/>
      <c r="Y32" s="148" t="s">
        <v>107</v>
      </c>
      <c r="Z32" s="149"/>
      <c r="AA32" s="149"/>
      <c r="AB32" s="149"/>
      <c r="AC32" s="150"/>
      <c r="AD32" s="34"/>
      <c r="AE32" s="160">
        <v>28</v>
      </c>
      <c r="AF32" s="158"/>
      <c r="AG32" s="31" t="s">
        <v>7</v>
      </c>
      <c r="AH32" s="158">
        <v>14</v>
      </c>
      <c r="AI32" s="159"/>
    </row>
    <row r="33" spans="1:35" ht="3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</row>
    <row r="34" spans="1:35" ht="19.5" customHeight="1">
      <c r="A34" s="29">
        <v>39</v>
      </c>
      <c r="B34" s="144" t="s">
        <v>79</v>
      </c>
      <c r="C34" s="145"/>
      <c r="D34" s="156">
        <v>1</v>
      </c>
      <c r="E34" s="157"/>
      <c r="F34" s="30"/>
      <c r="G34" s="151" t="str">
        <f>Freitag!D6</f>
        <v>FVSG Fürth I</v>
      </c>
      <c r="H34" s="151"/>
      <c r="I34" s="151"/>
      <c r="J34" s="151"/>
      <c r="K34" s="151"/>
      <c r="L34" s="151"/>
      <c r="M34" s="31" t="s">
        <v>7</v>
      </c>
      <c r="N34" s="151" t="str">
        <f>Freitag!D7</f>
        <v>BVS Weiden I</v>
      </c>
      <c r="O34" s="151"/>
      <c r="P34" s="151"/>
      <c r="Q34" s="151"/>
      <c r="R34" s="151"/>
      <c r="S34" s="151"/>
      <c r="T34" s="153" t="str">
        <f>Freitag!P5</f>
        <v>BSG Alsdorf</v>
      </c>
      <c r="U34" s="154"/>
      <c r="V34" s="154"/>
      <c r="W34" s="154"/>
      <c r="X34" s="155"/>
      <c r="Y34" s="148" t="s">
        <v>100</v>
      </c>
      <c r="Z34" s="149"/>
      <c r="AA34" s="149"/>
      <c r="AB34" s="149"/>
      <c r="AC34" s="150"/>
      <c r="AD34" s="32"/>
      <c r="AE34" s="160">
        <v>18</v>
      </c>
      <c r="AF34" s="158"/>
      <c r="AG34" s="31" t="s">
        <v>7</v>
      </c>
      <c r="AH34" s="158">
        <v>15</v>
      </c>
      <c r="AI34" s="159"/>
    </row>
    <row r="35" spans="1:35" ht="19.5" customHeight="1">
      <c r="A35" s="33">
        <v>40</v>
      </c>
      <c r="B35" s="146"/>
      <c r="C35" s="147"/>
      <c r="D35" s="146">
        <v>2</v>
      </c>
      <c r="E35" s="147"/>
      <c r="F35" s="34"/>
      <c r="G35" s="162" t="str">
        <f>Freitag!P6</f>
        <v>FVSG Fürth II</v>
      </c>
      <c r="H35" s="162"/>
      <c r="I35" s="162"/>
      <c r="J35" s="162"/>
      <c r="K35" s="162"/>
      <c r="L35" s="162"/>
      <c r="M35" s="35" t="s">
        <v>7</v>
      </c>
      <c r="N35" s="162" t="str">
        <f>Freitag!P7</f>
        <v>BVS Weiden II</v>
      </c>
      <c r="O35" s="162"/>
      <c r="P35" s="162"/>
      <c r="Q35" s="162"/>
      <c r="R35" s="162"/>
      <c r="S35" s="162"/>
      <c r="T35" s="153" t="str">
        <f>Freitag!D5</f>
        <v>RGSV Moosburg</v>
      </c>
      <c r="U35" s="154"/>
      <c r="V35" s="154"/>
      <c r="W35" s="154"/>
      <c r="X35" s="155"/>
      <c r="Y35" s="148" t="s">
        <v>110</v>
      </c>
      <c r="Z35" s="149"/>
      <c r="AA35" s="149"/>
      <c r="AB35" s="149"/>
      <c r="AC35" s="150"/>
      <c r="AD35" s="34"/>
      <c r="AE35" s="160">
        <v>16</v>
      </c>
      <c r="AF35" s="158"/>
      <c r="AG35" s="31" t="s">
        <v>7</v>
      </c>
      <c r="AH35" s="158">
        <v>25</v>
      </c>
      <c r="AI35" s="159"/>
    </row>
    <row r="36" spans="1:35" ht="3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</row>
    <row r="37" spans="1:35" ht="19.5" customHeight="1">
      <c r="A37" s="29">
        <v>41</v>
      </c>
      <c r="B37" s="144" t="s">
        <v>80</v>
      </c>
      <c r="C37" s="145"/>
      <c r="D37" s="156">
        <v>1</v>
      </c>
      <c r="E37" s="157"/>
      <c r="F37" s="30"/>
      <c r="G37" s="151" t="str">
        <f>Freitag!D8</f>
        <v>BSG Rheydt</v>
      </c>
      <c r="H37" s="151"/>
      <c r="I37" s="151"/>
      <c r="J37" s="151"/>
      <c r="K37" s="151"/>
      <c r="L37" s="151"/>
      <c r="M37" s="31" t="s">
        <v>7</v>
      </c>
      <c r="N37" s="151" t="str">
        <f>Freitag!D9</f>
        <v>BSG OB-Sterkrade</v>
      </c>
      <c r="O37" s="151"/>
      <c r="P37" s="151"/>
      <c r="Q37" s="151"/>
      <c r="R37" s="151"/>
      <c r="S37" s="151"/>
      <c r="T37" s="153" t="str">
        <f>Freitag!D7</f>
        <v>BVS Weiden I</v>
      </c>
      <c r="U37" s="154"/>
      <c r="V37" s="154"/>
      <c r="W37" s="154"/>
      <c r="X37" s="155"/>
      <c r="Y37" s="148" t="s">
        <v>109</v>
      </c>
      <c r="Z37" s="149"/>
      <c r="AA37" s="149"/>
      <c r="AB37" s="149"/>
      <c r="AC37" s="150"/>
      <c r="AD37" s="32"/>
      <c r="AE37" s="160">
        <v>18</v>
      </c>
      <c r="AF37" s="158"/>
      <c r="AG37" s="31" t="s">
        <v>7</v>
      </c>
      <c r="AH37" s="158">
        <v>14</v>
      </c>
      <c r="AI37" s="159"/>
    </row>
    <row r="38" spans="1:35" ht="19.5" customHeight="1">
      <c r="A38" s="33">
        <v>42</v>
      </c>
      <c r="B38" s="146"/>
      <c r="C38" s="147"/>
      <c r="D38" s="146">
        <v>2</v>
      </c>
      <c r="E38" s="147"/>
      <c r="F38" s="34"/>
      <c r="G38" s="162" t="str">
        <f>Freitag!P8</f>
        <v>BSG Kirn</v>
      </c>
      <c r="H38" s="162"/>
      <c r="I38" s="162"/>
      <c r="J38" s="162"/>
      <c r="K38" s="162"/>
      <c r="L38" s="162"/>
      <c r="M38" s="35" t="s">
        <v>7</v>
      </c>
      <c r="N38" s="162" t="str">
        <f>Freitag!P9</f>
        <v>SG Hamburg/ Hannover</v>
      </c>
      <c r="O38" s="162"/>
      <c r="P38" s="162"/>
      <c r="Q38" s="162"/>
      <c r="R38" s="162"/>
      <c r="S38" s="162"/>
      <c r="T38" s="153" t="str">
        <f>Freitag!P7</f>
        <v>BVS Weiden II</v>
      </c>
      <c r="U38" s="154"/>
      <c r="V38" s="154"/>
      <c r="W38" s="154"/>
      <c r="X38" s="155"/>
      <c r="Y38" s="148" t="s">
        <v>108</v>
      </c>
      <c r="Z38" s="149"/>
      <c r="AA38" s="149"/>
      <c r="AB38" s="149"/>
      <c r="AC38" s="150"/>
      <c r="AD38" s="34"/>
      <c r="AE38" s="160">
        <v>16</v>
      </c>
      <c r="AF38" s="158"/>
      <c r="AG38" s="31" t="s">
        <v>7</v>
      </c>
      <c r="AH38" s="158">
        <v>22</v>
      </c>
      <c r="AI38" s="159"/>
    </row>
    <row r="39" spans="1:35" ht="7.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</row>
  </sheetData>
  <sheetProtection sheet="1" objects="1" scenarios="1"/>
  <mergeCells count="188">
    <mergeCell ref="A1:Y1"/>
    <mergeCell ref="AA3:AD3"/>
    <mergeCell ref="AE1:AI1"/>
    <mergeCell ref="C2:I2"/>
    <mergeCell ref="K2:Q2"/>
    <mergeCell ref="Z1:AD1"/>
    <mergeCell ref="S2:Y2"/>
    <mergeCell ref="Z2:AI2"/>
    <mergeCell ref="AE3:AI3"/>
    <mergeCell ref="B3:C3"/>
    <mergeCell ref="T25:X25"/>
    <mergeCell ref="AE23:AF23"/>
    <mergeCell ref="AH23:AI23"/>
    <mergeCell ref="AE25:AF25"/>
    <mergeCell ref="AH25:AI25"/>
    <mergeCell ref="B25:C26"/>
    <mergeCell ref="AE8:AI8"/>
    <mergeCell ref="AA6:AD6"/>
    <mergeCell ref="AE6:AI6"/>
    <mergeCell ref="AE7:AI7"/>
    <mergeCell ref="AH20:AI20"/>
    <mergeCell ref="AE19:AF19"/>
    <mergeCell ref="AH19:AI19"/>
    <mergeCell ref="B22:C23"/>
    <mergeCell ref="D22:E22"/>
    <mergeCell ref="G22:L22"/>
    <mergeCell ref="N22:S22"/>
    <mergeCell ref="AE22:AF22"/>
    <mergeCell ref="AH22:AI22"/>
    <mergeCell ref="T22:X22"/>
    <mergeCell ref="D23:E23"/>
    <mergeCell ref="Y25:AC25"/>
    <mergeCell ref="G20:L20"/>
    <mergeCell ref="N20:S20"/>
    <mergeCell ref="AE4:AI4"/>
    <mergeCell ref="AE5:AI5"/>
    <mergeCell ref="N5:O5"/>
    <mergeCell ref="N3:O3"/>
    <mergeCell ref="N4:O4"/>
    <mergeCell ref="AA4:AD4"/>
    <mergeCell ref="AA5:AD5"/>
    <mergeCell ref="P3:X3"/>
    <mergeCell ref="P4:X4"/>
    <mergeCell ref="P5:X5"/>
    <mergeCell ref="B4:C4"/>
    <mergeCell ref="D3:L3"/>
    <mergeCell ref="D4:L4"/>
    <mergeCell ref="T37:X37"/>
    <mergeCell ref="G35:L35"/>
    <mergeCell ref="N35:S35"/>
    <mergeCell ref="B37:C38"/>
    <mergeCell ref="D37:E37"/>
    <mergeCell ref="G37:L37"/>
    <mergeCell ref="N37:S37"/>
    <mergeCell ref="D5:L5"/>
    <mergeCell ref="D6:L6"/>
    <mergeCell ref="N7:O7"/>
    <mergeCell ref="N8:O8"/>
    <mergeCell ref="P7:X7"/>
    <mergeCell ref="P8:X8"/>
    <mergeCell ref="D25:E25"/>
    <mergeCell ref="G25:L25"/>
    <mergeCell ref="N25:S25"/>
    <mergeCell ref="D26:E26"/>
    <mergeCell ref="G26:L26"/>
    <mergeCell ref="B19:C20"/>
    <mergeCell ref="D19:E19"/>
    <mergeCell ref="G19:L19"/>
    <mergeCell ref="AH32:AI32"/>
    <mergeCell ref="AH31:AI31"/>
    <mergeCell ref="D38:E38"/>
    <mergeCell ref="G38:L38"/>
    <mergeCell ref="N38:S38"/>
    <mergeCell ref="AH35:AI35"/>
    <mergeCell ref="T38:X38"/>
    <mergeCell ref="AE37:AF37"/>
    <mergeCell ref="AH38:AI38"/>
    <mergeCell ref="AH37:AI37"/>
    <mergeCell ref="AE38:AF38"/>
    <mergeCell ref="Y37:AC37"/>
    <mergeCell ref="Y38:AC38"/>
    <mergeCell ref="T31:X31"/>
    <mergeCell ref="T32:X32"/>
    <mergeCell ref="AE31:AF31"/>
    <mergeCell ref="N31:S31"/>
    <mergeCell ref="D32:E32"/>
    <mergeCell ref="G32:L32"/>
    <mergeCell ref="N32:S32"/>
    <mergeCell ref="AE32:AF32"/>
    <mergeCell ref="Y31:AC31"/>
    <mergeCell ref="Y32:AC32"/>
    <mergeCell ref="B34:C35"/>
    <mergeCell ref="D34:E34"/>
    <mergeCell ref="G34:L34"/>
    <mergeCell ref="N34:S34"/>
    <mergeCell ref="AE34:AF34"/>
    <mergeCell ref="AH34:AI34"/>
    <mergeCell ref="D35:E35"/>
    <mergeCell ref="AE35:AF35"/>
    <mergeCell ref="T34:X34"/>
    <mergeCell ref="T35:X35"/>
    <mergeCell ref="Y34:AC34"/>
    <mergeCell ref="Y35:AC35"/>
    <mergeCell ref="B28:C29"/>
    <mergeCell ref="D28:E28"/>
    <mergeCell ref="G28:L28"/>
    <mergeCell ref="N28:S28"/>
    <mergeCell ref="G29:L29"/>
    <mergeCell ref="N29:S29"/>
    <mergeCell ref="B31:C32"/>
    <mergeCell ref="D31:E31"/>
    <mergeCell ref="G31:L31"/>
    <mergeCell ref="AH28:AI28"/>
    <mergeCell ref="D29:E29"/>
    <mergeCell ref="N26:S26"/>
    <mergeCell ref="Y26:AC26"/>
    <mergeCell ref="T26:X26"/>
    <mergeCell ref="AH29:AI29"/>
    <mergeCell ref="T28:X28"/>
    <mergeCell ref="T29:X29"/>
    <mergeCell ref="AE28:AF28"/>
    <mergeCell ref="Y28:AC28"/>
    <mergeCell ref="AE29:AF29"/>
    <mergeCell ref="Y29:AC29"/>
    <mergeCell ref="AE26:AF26"/>
    <mergeCell ref="AH26:AI26"/>
    <mergeCell ref="AE10:AI11"/>
    <mergeCell ref="A12:AI12"/>
    <mergeCell ref="T10:X11"/>
    <mergeCell ref="Y10:AC11"/>
    <mergeCell ref="D10:E11"/>
    <mergeCell ref="G14:L14"/>
    <mergeCell ref="N13:S13"/>
    <mergeCell ref="Y22:AC22"/>
    <mergeCell ref="Y23:AC23"/>
    <mergeCell ref="AE17:AF17"/>
    <mergeCell ref="G13:L13"/>
    <mergeCell ref="AE13:AF13"/>
    <mergeCell ref="AH13:AI13"/>
    <mergeCell ref="AE14:AF14"/>
    <mergeCell ref="AH14:AI14"/>
    <mergeCell ref="Y13:AC13"/>
    <mergeCell ref="Y14:AC14"/>
    <mergeCell ref="T19:X19"/>
    <mergeCell ref="T20:X20"/>
    <mergeCell ref="T23:X23"/>
    <mergeCell ref="G23:L23"/>
    <mergeCell ref="N23:S23"/>
    <mergeCell ref="AH17:AI17"/>
    <mergeCell ref="AE20:AF20"/>
    <mergeCell ref="B11:C11"/>
    <mergeCell ref="A10:C10"/>
    <mergeCell ref="B5:C5"/>
    <mergeCell ref="B6:C6"/>
    <mergeCell ref="B7:C7"/>
    <mergeCell ref="B8:C8"/>
    <mergeCell ref="B13:C14"/>
    <mergeCell ref="D13:E13"/>
    <mergeCell ref="D14:E14"/>
    <mergeCell ref="AA7:AD7"/>
    <mergeCell ref="AA8:AD8"/>
    <mergeCell ref="P6:X6"/>
    <mergeCell ref="G11:L11"/>
    <mergeCell ref="N11:S11"/>
    <mergeCell ref="F10:S10"/>
    <mergeCell ref="D7:L7"/>
    <mergeCell ref="D8:L8"/>
    <mergeCell ref="N6:O6"/>
    <mergeCell ref="AH16:AI16"/>
    <mergeCell ref="D16:E16"/>
    <mergeCell ref="G16:L16"/>
    <mergeCell ref="N16:S16"/>
    <mergeCell ref="AE16:AF16"/>
    <mergeCell ref="T16:X16"/>
    <mergeCell ref="Y16:AC16"/>
    <mergeCell ref="N14:S14"/>
    <mergeCell ref="T13:X13"/>
    <mergeCell ref="T14:X14"/>
    <mergeCell ref="B16:C17"/>
    <mergeCell ref="Y19:AC19"/>
    <mergeCell ref="Y20:AC20"/>
    <mergeCell ref="N17:S17"/>
    <mergeCell ref="T17:X17"/>
    <mergeCell ref="Y17:AC17"/>
    <mergeCell ref="N19:S19"/>
    <mergeCell ref="D20:E20"/>
    <mergeCell ref="D17:E17"/>
    <mergeCell ref="G17:L17"/>
  </mergeCells>
  <printOptions horizontalCentered="1"/>
  <pageMargins left="0.2755905511811024" right="0.11811023622047245" top="1.6929133858267718" bottom="0.6299212598425197" header="0.2362204724409449" footer="0.31496062992125984"/>
  <pageSetup horizontalDpi="300" verticalDpi="300" orientation="portrait" paperSize="9" r:id="rId1"/>
  <headerFooter alignWithMargins="0">
    <oddHeader>&amp;C
&amp;"Arial,Fett"&amp;14Deutscher Behindertensportverband e.V.
Deutsche Meisterschaft im Fußballtennis
am 27./ 28. Mai 2016 in Fürth, LV Hessen</oddHeader>
    <oddFooter>&amp;L&amp;6Erstellt am &amp;D umd &amp;T
von Franz Falk&amp;C&amp;8Seite - &amp;"Arial,Fett"2&amp;"Arial,Standard"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48"/>
  <sheetViews>
    <sheetView showGridLines="0" showRowColHeaders="0" zoomScale="160" zoomScaleNormal="160" zoomScalePageLayoutView="0" workbookViewId="0" topLeftCell="A1">
      <selection activeCell="AE13" sqref="AE13:AF13"/>
    </sheetView>
  </sheetViews>
  <sheetFormatPr defaultColWidth="11.421875" defaultRowHeight="12.75"/>
  <cols>
    <col min="1" max="1" width="2.7109375" style="1" customWidth="1"/>
    <col min="2" max="3" width="2.7109375" style="28" customWidth="1"/>
    <col min="4" max="11" width="2.7109375" style="1" customWidth="1"/>
    <col min="12" max="12" width="4.8515625" style="1" customWidth="1"/>
    <col min="13" max="18" width="2.7109375" style="1" customWidth="1"/>
    <col min="19" max="19" width="4.57421875" style="1" customWidth="1"/>
    <col min="20" max="23" width="2.7109375" style="1" customWidth="1"/>
    <col min="24" max="24" width="6.28125" style="1" customWidth="1"/>
    <col min="25" max="25" width="0.85546875" style="1" customWidth="1"/>
    <col min="26" max="28" width="2.7109375" style="1" customWidth="1"/>
    <col min="29" max="29" width="5.28125" style="1" customWidth="1"/>
    <col min="30" max="30" width="0.42578125" style="1" customWidth="1"/>
    <col min="31" max="31" width="2.7109375" style="1" customWidth="1"/>
    <col min="32" max="32" width="3.00390625" style="1" customWidth="1"/>
    <col min="33" max="33" width="1.8515625" style="1" customWidth="1"/>
    <col min="34" max="34" width="2.7109375" style="1" customWidth="1"/>
    <col min="35" max="35" width="3.28125" style="1" customWidth="1"/>
    <col min="36" max="51" width="2.7109375" style="1" customWidth="1"/>
    <col min="52" max="16384" width="11.421875" style="1" customWidth="1"/>
  </cols>
  <sheetData>
    <row r="1" spans="1:38" ht="27.75" customHeight="1">
      <c r="A1" s="133" t="s">
        <v>52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9" t="s">
        <v>5</v>
      </c>
      <c r="AA1" s="169"/>
      <c r="AB1" s="169"/>
      <c r="AC1" s="169"/>
      <c r="AD1" s="169"/>
      <c r="AE1" s="134"/>
      <c r="AF1" s="134"/>
      <c r="AG1" s="134"/>
      <c r="AH1" s="134"/>
      <c r="AI1" s="134"/>
      <c r="AJ1" s="2"/>
      <c r="AK1" s="2"/>
      <c r="AL1" s="2"/>
    </row>
    <row r="2" spans="1:38" ht="6" customHeight="1">
      <c r="A2" s="62"/>
      <c r="B2" s="63"/>
      <c r="C2" s="102"/>
      <c r="D2" s="102"/>
      <c r="E2" s="102"/>
      <c r="F2" s="102"/>
      <c r="G2" s="102"/>
      <c r="H2" s="102"/>
      <c r="I2" s="102"/>
      <c r="J2" s="62"/>
      <c r="K2" s="102"/>
      <c r="L2" s="102"/>
      <c r="M2" s="102"/>
      <c r="N2" s="102"/>
      <c r="O2" s="102"/>
      <c r="P2" s="102"/>
      <c r="Q2" s="102"/>
      <c r="R2" s="62"/>
      <c r="S2" s="102"/>
      <c r="T2" s="102"/>
      <c r="U2" s="102"/>
      <c r="V2" s="102"/>
      <c r="W2" s="102"/>
      <c r="X2" s="102"/>
      <c r="Y2" s="102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2"/>
      <c r="AK2" s="2"/>
      <c r="AL2" s="2"/>
    </row>
    <row r="3" spans="1:38" ht="13.5" customHeight="1">
      <c r="A3" s="64"/>
      <c r="B3" s="103">
        <v>1</v>
      </c>
      <c r="C3" s="103"/>
      <c r="D3" s="104" t="str">
        <f>Freitag!D4</f>
        <v>SpVgg Nahbollenbach</v>
      </c>
      <c r="E3" s="104"/>
      <c r="F3" s="104"/>
      <c r="G3" s="104"/>
      <c r="H3" s="104"/>
      <c r="I3" s="104"/>
      <c r="J3" s="104"/>
      <c r="K3" s="104"/>
      <c r="L3" s="104"/>
      <c r="M3" s="65"/>
      <c r="N3" s="105">
        <v>7</v>
      </c>
      <c r="O3" s="105"/>
      <c r="P3" s="104" t="str">
        <f>Freitag!P4</f>
        <v>MTV Holzminden</v>
      </c>
      <c r="Q3" s="104"/>
      <c r="R3" s="104"/>
      <c r="S3" s="104"/>
      <c r="T3" s="104"/>
      <c r="U3" s="104"/>
      <c r="V3" s="104"/>
      <c r="W3" s="104"/>
      <c r="X3" s="104"/>
      <c r="Y3" s="65"/>
      <c r="Z3" s="66" t="s">
        <v>8</v>
      </c>
      <c r="AA3" s="138" t="s">
        <v>95</v>
      </c>
      <c r="AB3" s="138"/>
      <c r="AC3" s="138"/>
      <c r="AD3" s="138"/>
      <c r="AE3" s="114" t="s">
        <v>46</v>
      </c>
      <c r="AF3" s="115"/>
      <c r="AG3" s="115"/>
      <c r="AH3" s="115"/>
      <c r="AI3" s="116"/>
      <c r="AJ3" s="2"/>
      <c r="AK3" s="2"/>
      <c r="AL3" s="2"/>
    </row>
    <row r="4" spans="1:35" ht="13.5" customHeight="1">
      <c r="A4" s="64"/>
      <c r="B4" s="103">
        <v>2</v>
      </c>
      <c r="C4" s="103"/>
      <c r="D4" s="104" t="str">
        <f>Freitag!D5</f>
        <v>RGSV Moosburg</v>
      </c>
      <c r="E4" s="104"/>
      <c r="F4" s="104"/>
      <c r="G4" s="104"/>
      <c r="H4" s="104"/>
      <c r="I4" s="104"/>
      <c r="J4" s="104"/>
      <c r="K4" s="104"/>
      <c r="L4" s="104"/>
      <c r="M4" s="65"/>
      <c r="N4" s="105">
        <v>8</v>
      </c>
      <c r="O4" s="105"/>
      <c r="P4" s="104" t="str">
        <f>Freitag!P5</f>
        <v>BSG Alsdorf</v>
      </c>
      <c r="Q4" s="104"/>
      <c r="R4" s="104"/>
      <c r="S4" s="104"/>
      <c r="T4" s="104"/>
      <c r="U4" s="104"/>
      <c r="V4" s="104"/>
      <c r="W4" s="104"/>
      <c r="X4" s="104"/>
      <c r="Y4" s="65"/>
      <c r="Z4" s="66" t="s">
        <v>9</v>
      </c>
      <c r="AA4" s="138" t="s">
        <v>94</v>
      </c>
      <c r="AB4" s="138"/>
      <c r="AC4" s="138"/>
      <c r="AD4" s="138"/>
      <c r="AE4" s="109" t="s">
        <v>47</v>
      </c>
      <c r="AF4" s="110"/>
      <c r="AG4" s="110"/>
      <c r="AH4" s="110"/>
      <c r="AI4" s="111"/>
    </row>
    <row r="5" spans="1:35" ht="13.5" customHeight="1">
      <c r="A5" s="64"/>
      <c r="B5" s="103">
        <v>3</v>
      </c>
      <c r="C5" s="103"/>
      <c r="D5" s="104" t="str">
        <f>Freitag!D6</f>
        <v>FVSG Fürth I</v>
      </c>
      <c r="E5" s="104"/>
      <c r="F5" s="104"/>
      <c r="G5" s="104"/>
      <c r="H5" s="104"/>
      <c r="I5" s="104"/>
      <c r="J5" s="104"/>
      <c r="K5" s="104"/>
      <c r="L5" s="104"/>
      <c r="M5" s="65"/>
      <c r="N5" s="105">
        <v>9</v>
      </c>
      <c r="O5" s="105"/>
      <c r="P5" s="104" t="str">
        <f>Freitag!P6</f>
        <v>FVSG Fürth II</v>
      </c>
      <c r="Q5" s="104"/>
      <c r="R5" s="104"/>
      <c r="S5" s="104"/>
      <c r="T5" s="104"/>
      <c r="U5" s="104"/>
      <c r="V5" s="104"/>
      <c r="W5" s="104"/>
      <c r="X5" s="104"/>
      <c r="Y5" s="65"/>
      <c r="Z5" s="66" t="s">
        <v>10</v>
      </c>
      <c r="AA5" s="138" t="s">
        <v>93</v>
      </c>
      <c r="AB5" s="138"/>
      <c r="AC5" s="138"/>
      <c r="AD5" s="138"/>
      <c r="AE5" s="109" t="s">
        <v>48</v>
      </c>
      <c r="AF5" s="110"/>
      <c r="AG5" s="110"/>
      <c r="AH5" s="110"/>
      <c r="AI5" s="111"/>
    </row>
    <row r="6" spans="1:35" ht="13.5" customHeight="1">
      <c r="A6" s="64"/>
      <c r="B6" s="103">
        <v>4</v>
      </c>
      <c r="C6" s="103"/>
      <c r="D6" s="104" t="str">
        <f>Freitag!D7</f>
        <v>BVS Weiden I</v>
      </c>
      <c r="E6" s="104"/>
      <c r="F6" s="104"/>
      <c r="G6" s="104"/>
      <c r="H6" s="104"/>
      <c r="I6" s="104"/>
      <c r="J6" s="104"/>
      <c r="K6" s="104"/>
      <c r="L6" s="104"/>
      <c r="M6" s="65"/>
      <c r="N6" s="105">
        <v>10</v>
      </c>
      <c r="O6" s="105"/>
      <c r="P6" s="104" t="str">
        <f>Freitag!P7</f>
        <v>BVS Weiden II</v>
      </c>
      <c r="Q6" s="104"/>
      <c r="R6" s="104"/>
      <c r="S6" s="104"/>
      <c r="T6" s="104"/>
      <c r="U6" s="104"/>
      <c r="V6" s="104"/>
      <c r="W6" s="104"/>
      <c r="X6" s="104"/>
      <c r="Y6" s="65"/>
      <c r="Z6" s="66" t="s">
        <v>11</v>
      </c>
      <c r="AA6" s="138" t="s">
        <v>96</v>
      </c>
      <c r="AB6" s="138"/>
      <c r="AC6" s="138"/>
      <c r="AD6" s="138"/>
      <c r="AE6" s="109">
        <v>2016</v>
      </c>
      <c r="AF6" s="110"/>
      <c r="AG6" s="110"/>
      <c r="AH6" s="110"/>
      <c r="AI6" s="111"/>
    </row>
    <row r="7" spans="1:35" ht="13.5" customHeight="1">
      <c r="A7" s="64"/>
      <c r="B7" s="103">
        <v>5</v>
      </c>
      <c r="C7" s="103"/>
      <c r="D7" s="104" t="str">
        <f>Freitag!D8</f>
        <v>BSG Rheydt</v>
      </c>
      <c r="E7" s="104"/>
      <c r="F7" s="104"/>
      <c r="G7" s="104"/>
      <c r="H7" s="104"/>
      <c r="I7" s="104"/>
      <c r="J7" s="104"/>
      <c r="K7" s="104"/>
      <c r="L7" s="104"/>
      <c r="M7" s="65"/>
      <c r="N7" s="105">
        <v>11</v>
      </c>
      <c r="O7" s="105"/>
      <c r="P7" s="104" t="str">
        <f>Freitag!P8</f>
        <v>BSG Kirn</v>
      </c>
      <c r="Q7" s="104"/>
      <c r="R7" s="104"/>
      <c r="S7" s="104"/>
      <c r="T7" s="104"/>
      <c r="U7" s="104"/>
      <c r="V7" s="104"/>
      <c r="W7" s="104"/>
      <c r="X7" s="104"/>
      <c r="Y7" s="65"/>
      <c r="Z7" s="66" t="s">
        <v>12</v>
      </c>
      <c r="AA7" s="138" t="s">
        <v>97</v>
      </c>
      <c r="AB7" s="138"/>
      <c r="AC7" s="138"/>
      <c r="AD7" s="138"/>
      <c r="AE7" s="109" t="s">
        <v>99</v>
      </c>
      <c r="AF7" s="110"/>
      <c r="AG7" s="110"/>
      <c r="AH7" s="110"/>
      <c r="AI7" s="111"/>
    </row>
    <row r="8" spans="1:35" ht="13.5" customHeight="1">
      <c r="A8" s="64"/>
      <c r="B8" s="103">
        <v>6</v>
      </c>
      <c r="C8" s="103"/>
      <c r="D8" s="104" t="str">
        <f>Freitag!D9</f>
        <v>BSG OB-Sterkrade</v>
      </c>
      <c r="E8" s="104"/>
      <c r="F8" s="104"/>
      <c r="G8" s="104"/>
      <c r="H8" s="104"/>
      <c r="I8" s="104"/>
      <c r="J8" s="104"/>
      <c r="K8" s="104"/>
      <c r="L8" s="104"/>
      <c r="M8" s="65"/>
      <c r="N8" s="105">
        <v>12</v>
      </c>
      <c r="O8" s="105"/>
      <c r="P8" s="104" t="str">
        <f>Freitag!P9</f>
        <v>SG Hamburg/ Hannover</v>
      </c>
      <c r="Q8" s="104"/>
      <c r="R8" s="104"/>
      <c r="S8" s="104"/>
      <c r="T8" s="104"/>
      <c r="U8" s="104"/>
      <c r="V8" s="104"/>
      <c r="W8" s="104"/>
      <c r="X8" s="104"/>
      <c r="Y8" s="65"/>
      <c r="Z8" s="66" t="s">
        <v>13</v>
      </c>
      <c r="AA8" s="106" t="s">
        <v>98</v>
      </c>
      <c r="AB8" s="107"/>
      <c r="AC8" s="107"/>
      <c r="AD8" s="108"/>
      <c r="AE8" s="141" t="s">
        <v>49</v>
      </c>
      <c r="AF8" s="142"/>
      <c r="AG8" s="142"/>
      <c r="AH8" s="142"/>
      <c r="AI8" s="143"/>
    </row>
    <row r="9" spans="1:35" ht="13.5" thickBot="1">
      <c r="A9" s="64"/>
      <c r="B9" s="67"/>
      <c r="C9" s="67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</row>
    <row r="10" spans="1:35" s="2" customFormat="1" ht="19.5" customHeight="1">
      <c r="A10" s="117" t="s">
        <v>0</v>
      </c>
      <c r="B10" s="118"/>
      <c r="C10" s="119"/>
      <c r="D10" s="117" t="s">
        <v>2</v>
      </c>
      <c r="E10" s="119"/>
      <c r="F10" s="117" t="s">
        <v>3</v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9"/>
      <c r="T10" s="117" t="s">
        <v>4</v>
      </c>
      <c r="U10" s="118"/>
      <c r="V10" s="118"/>
      <c r="W10" s="118"/>
      <c r="X10" s="119"/>
      <c r="Y10" s="117" t="s">
        <v>5</v>
      </c>
      <c r="Z10" s="118"/>
      <c r="AA10" s="118"/>
      <c r="AB10" s="118"/>
      <c r="AC10" s="119"/>
      <c r="AD10" s="68"/>
      <c r="AE10" s="117" t="s">
        <v>6</v>
      </c>
      <c r="AF10" s="118"/>
      <c r="AG10" s="118"/>
      <c r="AH10" s="118"/>
      <c r="AI10" s="119"/>
    </row>
    <row r="11" spans="1:35" s="2" customFormat="1" ht="19.5" customHeight="1" thickBot="1">
      <c r="A11" s="69" t="s">
        <v>1</v>
      </c>
      <c r="B11" s="131" t="s">
        <v>17</v>
      </c>
      <c r="C11" s="132"/>
      <c r="D11" s="120"/>
      <c r="E11" s="122"/>
      <c r="F11" s="69"/>
      <c r="G11" s="121"/>
      <c r="H11" s="121"/>
      <c r="I11" s="121"/>
      <c r="J11" s="121"/>
      <c r="K11" s="121"/>
      <c r="L11" s="122"/>
      <c r="M11" s="69"/>
      <c r="N11" s="121"/>
      <c r="O11" s="121"/>
      <c r="P11" s="121"/>
      <c r="Q11" s="121"/>
      <c r="R11" s="121"/>
      <c r="S11" s="122"/>
      <c r="T11" s="120"/>
      <c r="U11" s="121"/>
      <c r="V11" s="121"/>
      <c r="W11" s="121"/>
      <c r="X11" s="122"/>
      <c r="Y11" s="120"/>
      <c r="Z11" s="121"/>
      <c r="AA11" s="121"/>
      <c r="AB11" s="121"/>
      <c r="AC11" s="122"/>
      <c r="AD11" s="68"/>
      <c r="AE11" s="120"/>
      <c r="AF11" s="121"/>
      <c r="AG11" s="121"/>
      <c r="AH11" s="121"/>
      <c r="AI11" s="122"/>
    </row>
    <row r="12" spans="1:35" s="2" customFormat="1" ht="3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</row>
    <row r="13" spans="1:35" ht="19.5" customHeight="1">
      <c r="A13" s="26">
        <v>43</v>
      </c>
      <c r="B13" s="144" t="s">
        <v>81</v>
      </c>
      <c r="C13" s="145"/>
      <c r="D13" s="165">
        <v>1</v>
      </c>
      <c r="E13" s="166"/>
      <c r="F13" s="25"/>
      <c r="G13" s="167" t="str">
        <f>Freitag!D5</f>
        <v>RGSV Moosburg</v>
      </c>
      <c r="H13" s="167"/>
      <c r="I13" s="167"/>
      <c r="J13" s="167"/>
      <c r="K13" s="167"/>
      <c r="L13" s="167"/>
      <c r="M13" s="7" t="s">
        <v>7</v>
      </c>
      <c r="N13" s="167" t="str">
        <f>Freitag!D6</f>
        <v>FVSG Fürth I</v>
      </c>
      <c r="O13" s="167"/>
      <c r="P13" s="167"/>
      <c r="Q13" s="167"/>
      <c r="R13" s="167"/>
      <c r="S13" s="167"/>
      <c r="T13" s="153" t="str">
        <f>Freitag!D4</f>
        <v>SpVgg Nahbollenbach</v>
      </c>
      <c r="U13" s="154"/>
      <c r="V13" s="154"/>
      <c r="W13" s="154"/>
      <c r="X13" s="155"/>
      <c r="Y13" s="148" t="s">
        <v>111</v>
      </c>
      <c r="Z13" s="149"/>
      <c r="AA13" s="149"/>
      <c r="AB13" s="149"/>
      <c r="AC13" s="150"/>
      <c r="AD13" s="3"/>
      <c r="AE13" s="99">
        <v>20</v>
      </c>
      <c r="AF13" s="100"/>
      <c r="AG13" s="7" t="s">
        <v>7</v>
      </c>
      <c r="AH13" s="100">
        <v>11</v>
      </c>
      <c r="AI13" s="101"/>
    </row>
    <row r="14" spans="1:35" ht="19.5" customHeight="1">
      <c r="A14" s="4">
        <v>44</v>
      </c>
      <c r="B14" s="146"/>
      <c r="C14" s="147"/>
      <c r="D14" s="163">
        <v>2</v>
      </c>
      <c r="E14" s="163"/>
      <c r="F14" s="5"/>
      <c r="G14" s="164" t="str">
        <f>Freitag!P5</f>
        <v>BSG Alsdorf</v>
      </c>
      <c r="H14" s="164"/>
      <c r="I14" s="164"/>
      <c r="J14" s="164"/>
      <c r="K14" s="164"/>
      <c r="L14" s="164"/>
      <c r="M14" s="6" t="s">
        <v>7</v>
      </c>
      <c r="N14" s="164" t="str">
        <f>Freitag!P6</f>
        <v>FVSG Fürth II</v>
      </c>
      <c r="O14" s="164"/>
      <c r="P14" s="164"/>
      <c r="Q14" s="164"/>
      <c r="R14" s="164"/>
      <c r="S14" s="164"/>
      <c r="T14" s="153" t="str">
        <f>Freitag!P4</f>
        <v>MTV Holzminden</v>
      </c>
      <c r="U14" s="154"/>
      <c r="V14" s="154"/>
      <c r="W14" s="154"/>
      <c r="X14" s="155"/>
      <c r="Y14" s="148" t="s">
        <v>107</v>
      </c>
      <c r="Z14" s="149"/>
      <c r="AA14" s="149"/>
      <c r="AB14" s="149"/>
      <c r="AC14" s="150"/>
      <c r="AD14" s="5"/>
      <c r="AE14" s="99">
        <v>26</v>
      </c>
      <c r="AF14" s="100"/>
      <c r="AG14" s="7" t="s">
        <v>7</v>
      </c>
      <c r="AH14" s="100">
        <v>17</v>
      </c>
      <c r="AI14" s="101"/>
    </row>
    <row r="15" spans="1:35" ht="3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1"/>
      <c r="AE15" s="51"/>
      <c r="AF15" s="51"/>
      <c r="AG15" s="51"/>
      <c r="AH15" s="51"/>
      <c r="AI15" s="51"/>
    </row>
    <row r="16" spans="1:35" ht="19.5" customHeight="1">
      <c r="A16" s="26">
        <v>45</v>
      </c>
      <c r="B16" s="144" t="s">
        <v>82</v>
      </c>
      <c r="C16" s="145"/>
      <c r="D16" s="165">
        <v>1</v>
      </c>
      <c r="E16" s="166"/>
      <c r="F16" s="25"/>
      <c r="G16" s="167" t="str">
        <f>Freitag!D7</f>
        <v>BVS Weiden I</v>
      </c>
      <c r="H16" s="167"/>
      <c r="I16" s="167"/>
      <c r="J16" s="167"/>
      <c r="K16" s="167"/>
      <c r="L16" s="167"/>
      <c r="M16" s="7" t="s">
        <v>7</v>
      </c>
      <c r="N16" s="167" t="str">
        <f>Freitag!D8</f>
        <v>BSG Rheydt</v>
      </c>
      <c r="O16" s="167"/>
      <c r="P16" s="167"/>
      <c r="Q16" s="167"/>
      <c r="R16" s="167"/>
      <c r="S16" s="167"/>
      <c r="T16" s="153" t="str">
        <f>Freitag!D6</f>
        <v>FVSG Fürth I</v>
      </c>
      <c r="U16" s="154"/>
      <c r="V16" s="154"/>
      <c r="W16" s="154"/>
      <c r="X16" s="155"/>
      <c r="Y16" s="148" t="s">
        <v>109</v>
      </c>
      <c r="Z16" s="149"/>
      <c r="AA16" s="149"/>
      <c r="AB16" s="149"/>
      <c r="AC16" s="150"/>
      <c r="AD16" s="3"/>
      <c r="AE16" s="99">
        <v>15</v>
      </c>
      <c r="AF16" s="100"/>
      <c r="AG16" s="7" t="s">
        <v>7</v>
      </c>
      <c r="AH16" s="100">
        <v>16</v>
      </c>
      <c r="AI16" s="101"/>
    </row>
    <row r="17" spans="1:35" ht="19.5" customHeight="1">
      <c r="A17" s="4">
        <v>46</v>
      </c>
      <c r="B17" s="146"/>
      <c r="C17" s="147"/>
      <c r="D17" s="163">
        <v>2</v>
      </c>
      <c r="E17" s="163"/>
      <c r="F17" s="5"/>
      <c r="G17" s="164" t="str">
        <f>Freitag!P7</f>
        <v>BVS Weiden II</v>
      </c>
      <c r="H17" s="164"/>
      <c r="I17" s="164"/>
      <c r="J17" s="164"/>
      <c r="K17" s="164"/>
      <c r="L17" s="164"/>
      <c r="M17" s="6" t="s">
        <v>7</v>
      </c>
      <c r="N17" s="164" t="str">
        <f>Freitag!P8</f>
        <v>BSG Kirn</v>
      </c>
      <c r="O17" s="164"/>
      <c r="P17" s="164"/>
      <c r="Q17" s="164"/>
      <c r="R17" s="164"/>
      <c r="S17" s="164"/>
      <c r="T17" s="153" t="str">
        <f>P4</f>
        <v>BSG Alsdorf</v>
      </c>
      <c r="U17" s="154"/>
      <c r="V17" s="154"/>
      <c r="W17" s="154"/>
      <c r="X17" s="155"/>
      <c r="Y17" s="148" t="s">
        <v>100</v>
      </c>
      <c r="Z17" s="149"/>
      <c r="AA17" s="149"/>
      <c r="AB17" s="149"/>
      <c r="AC17" s="150"/>
      <c r="AD17" s="5"/>
      <c r="AE17" s="99">
        <v>17</v>
      </c>
      <c r="AF17" s="100"/>
      <c r="AG17" s="7" t="s">
        <v>7</v>
      </c>
      <c r="AH17" s="100">
        <v>12</v>
      </c>
      <c r="AI17" s="101"/>
    </row>
    <row r="18" spans="1:35" ht="3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</row>
    <row r="19" spans="1:35" ht="19.5" customHeight="1">
      <c r="A19" s="26">
        <v>47</v>
      </c>
      <c r="B19" s="144" t="s">
        <v>83</v>
      </c>
      <c r="C19" s="145"/>
      <c r="D19" s="165">
        <v>1</v>
      </c>
      <c r="E19" s="166"/>
      <c r="F19" s="25"/>
      <c r="G19" s="167" t="str">
        <f>Freitag!D4</f>
        <v>SpVgg Nahbollenbach</v>
      </c>
      <c r="H19" s="167"/>
      <c r="I19" s="167"/>
      <c r="J19" s="167"/>
      <c r="K19" s="167"/>
      <c r="L19" s="167"/>
      <c r="M19" s="7" t="s">
        <v>7</v>
      </c>
      <c r="N19" s="167" t="str">
        <f>Freitag!D9</f>
        <v>BSG OB-Sterkrade</v>
      </c>
      <c r="O19" s="167"/>
      <c r="P19" s="167"/>
      <c r="Q19" s="167"/>
      <c r="R19" s="167"/>
      <c r="S19" s="167"/>
      <c r="T19" s="153" t="str">
        <f>Freitag!P6</f>
        <v>FVSG Fürth II</v>
      </c>
      <c r="U19" s="154"/>
      <c r="V19" s="154"/>
      <c r="W19" s="154"/>
      <c r="X19" s="155"/>
      <c r="Y19" s="148" t="s">
        <v>108</v>
      </c>
      <c r="Z19" s="149"/>
      <c r="AA19" s="149"/>
      <c r="AB19" s="149"/>
      <c r="AC19" s="150"/>
      <c r="AD19" s="3"/>
      <c r="AE19" s="99">
        <v>22</v>
      </c>
      <c r="AF19" s="100"/>
      <c r="AG19" s="7" t="s">
        <v>7</v>
      </c>
      <c r="AH19" s="100">
        <v>16</v>
      </c>
      <c r="AI19" s="101"/>
    </row>
    <row r="20" spans="1:35" ht="19.5" customHeight="1">
      <c r="A20" s="4">
        <v>48</v>
      </c>
      <c r="B20" s="146"/>
      <c r="C20" s="147"/>
      <c r="D20" s="163">
        <v>2</v>
      </c>
      <c r="E20" s="163"/>
      <c r="F20" s="5"/>
      <c r="G20" s="164" t="str">
        <f>Freitag!P4</f>
        <v>MTV Holzminden</v>
      </c>
      <c r="H20" s="164"/>
      <c r="I20" s="164"/>
      <c r="J20" s="164"/>
      <c r="K20" s="164"/>
      <c r="L20" s="164"/>
      <c r="M20" s="6" t="s">
        <v>7</v>
      </c>
      <c r="N20" s="164" t="str">
        <f>Freitag!P9</f>
        <v>SG Hamburg/ Hannover</v>
      </c>
      <c r="O20" s="164"/>
      <c r="P20" s="164"/>
      <c r="Q20" s="164"/>
      <c r="R20" s="164"/>
      <c r="S20" s="164"/>
      <c r="T20" s="153" t="str">
        <f>Freitag!P8</f>
        <v>BSG Kirn</v>
      </c>
      <c r="U20" s="154"/>
      <c r="V20" s="154"/>
      <c r="W20" s="154"/>
      <c r="X20" s="155"/>
      <c r="Y20" s="148" t="s">
        <v>110</v>
      </c>
      <c r="Z20" s="149"/>
      <c r="AA20" s="149"/>
      <c r="AB20" s="149"/>
      <c r="AC20" s="150"/>
      <c r="AD20" s="5"/>
      <c r="AE20" s="99">
        <v>39</v>
      </c>
      <c r="AF20" s="100"/>
      <c r="AG20" s="7" t="s">
        <v>7</v>
      </c>
      <c r="AH20" s="100">
        <v>7</v>
      </c>
      <c r="AI20" s="101"/>
    </row>
    <row r="21" spans="1:35" ht="3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</row>
    <row r="22" spans="1:35" ht="19.5" customHeight="1">
      <c r="A22" s="26">
        <v>49</v>
      </c>
      <c r="B22" s="144" t="s">
        <v>84</v>
      </c>
      <c r="C22" s="145"/>
      <c r="D22" s="165">
        <v>1</v>
      </c>
      <c r="E22" s="166"/>
      <c r="F22" s="25"/>
      <c r="G22" s="167" t="str">
        <f>Freitag!D5</f>
        <v>RGSV Moosburg</v>
      </c>
      <c r="H22" s="167"/>
      <c r="I22" s="167"/>
      <c r="J22" s="167"/>
      <c r="K22" s="167"/>
      <c r="L22" s="167"/>
      <c r="M22" s="7" t="s">
        <v>7</v>
      </c>
      <c r="N22" s="167" t="str">
        <f>Freitag!D7</f>
        <v>BVS Weiden I</v>
      </c>
      <c r="O22" s="167"/>
      <c r="P22" s="167"/>
      <c r="Q22" s="167"/>
      <c r="R22" s="167"/>
      <c r="S22" s="167"/>
      <c r="T22" s="153" t="str">
        <f>Freitag!P9</f>
        <v>SG Hamburg/ Hannover</v>
      </c>
      <c r="U22" s="154"/>
      <c r="V22" s="154"/>
      <c r="W22" s="154"/>
      <c r="X22" s="155"/>
      <c r="Y22" s="148" t="s">
        <v>111</v>
      </c>
      <c r="Z22" s="149"/>
      <c r="AA22" s="149"/>
      <c r="AB22" s="149"/>
      <c r="AC22" s="150"/>
      <c r="AD22" s="3"/>
      <c r="AE22" s="99">
        <v>21</v>
      </c>
      <c r="AF22" s="100"/>
      <c r="AG22" s="7" t="s">
        <v>7</v>
      </c>
      <c r="AH22" s="100">
        <v>12</v>
      </c>
      <c r="AI22" s="101"/>
    </row>
    <row r="23" spans="1:35" ht="19.5" customHeight="1">
      <c r="A23" s="4">
        <v>50</v>
      </c>
      <c r="B23" s="146"/>
      <c r="C23" s="147"/>
      <c r="D23" s="163">
        <v>2</v>
      </c>
      <c r="E23" s="163"/>
      <c r="F23" s="5"/>
      <c r="G23" s="164" t="str">
        <f>Freitag!P5</f>
        <v>BSG Alsdorf</v>
      </c>
      <c r="H23" s="164"/>
      <c r="I23" s="164"/>
      <c r="J23" s="164"/>
      <c r="K23" s="164"/>
      <c r="L23" s="164"/>
      <c r="M23" s="6" t="s">
        <v>7</v>
      </c>
      <c r="N23" s="164" t="str">
        <f>Freitag!P7</f>
        <v>BVS Weiden II</v>
      </c>
      <c r="O23" s="164"/>
      <c r="P23" s="164"/>
      <c r="Q23" s="164"/>
      <c r="R23" s="164"/>
      <c r="S23" s="164"/>
      <c r="T23" s="153" t="str">
        <f>Freitag!D4</f>
        <v>SpVgg Nahbollenbach</v>
      </c>
      <c r="U23" s="154"/>
      <c r="V23" s="154"/>
      <c r="W23" s="154"/>
      <c r="X23" s="155"/>
      <c r="Y23" s="148" t="s">
        <v>107</v>
      </c>
      <c r="Z23" s="149"/>
      <c r="AA23" s="149"/>
      <c r="AB23" s="149"/>
      <c r="AC23" s="150"/>
      <c r="AD23" s="5"/>
      <c r="AE23" s="99">
        <v>24</v>
      </c>
      <c r="AF23" s="100"/>
      <c r="AG23" s="7" t="s">
        <v>7</v>
      </c>
      <c r="AH23" s="100">
        <v>13</v>
      </c>
      <c r="AI23" s="101"/>
    </row>
    <row r="24" spans="1:35" ht="3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</row>
    <row r="25" spans="1:35" ht="19.5" customHeight="1">
      <c r="A25" s="26">
        <v>51</v>
      </c>
      <c r="B25" s="144" t="s">
        <v>85</v>
      </c>
      <c r="C25" s="145"/>
      <c r="D25" s="165">
        <v>1</v>
      </c>
      <c r="E25" s="166"/>
      <c r="F25" s="25"/>
      <c r="G25" s="167" t="str">
        <f>Freitag!D6</f>
        <v>FVSG Fürth I</v>
      </c>
      <c r="H25" s="167"/>
      <c r="I25" s="167"/>
      <c r="J25" s="167"/>
      <c r="K25" s="167"/>
      <c r="L25" s="167"/>
      <c r="M25" s="7" t="s">
        <v>7</v>
      </c>
      <c r="N25" s="167" t="str">
        <f>Freitag!D8</f>
        <v>BSG Rheydt</v>
      </c>
      <c r="O25" s="167"/>
      <c r="P25" s="167"/>
      <c r="Q25" s="167"/>
      <c r="R25" s="167"/>
      <c r="S25" s="167"/>
      <c r="T25" s="153" t="str">
        <f>Freitag!D5</f>
        <v>RGSV Moosburg</v>
      </c>
      <c r="U25" s="154"/>
      <c r="V25" s="154"/>
      <c r="W25" s="154"/>
      <c r="X25" s="155"/>
      <c r="Y25" s="148" t="s">
        <v>109</v>
      </c>
      <c r="Z25" s="149"/>
      <c r="AA25" s="149"/>
      <c r="AB25" s="149"/>
      <c r="AC25" s="150"/>
      <c r="AD25" s="3"/>
      <c r="AE25" s="99">
        <v>15</v>
      </c>
      <c r="AF25" s="100"/>
      <c r="AG25" s="7" t="s">
        <v>7</v>
      </c>
      <c r="AH25" s="100">
        <v>13</v>
      </c>
      <c r="AI25" s="101"/>
    </row>
    <row r="26" spans="1:35" ht="19.5" customHeight="1">
      <c r="A26" s="4">
        <v>52</v>
      </c>
      <c r="B26" s="146"/>
      <c r="C26" s="147"/>
      <c r="D26" s="163">
        <v>2</v>
      </c>
      <c r="E26" s="163"/>
      <c r="F26" s="5"/>
      <c r="G26" s="164" t="str">
        <f>Freitag!P6</f>
        <v>FVSG Fürth II</v>
      </c>
      <c r="H26" s="164"/>
      <c r="I26" s="164"/>
      <c r="J26" s="164"/>
      <c r="K26" s="164"/>
      <c r="L26" s="164"/>
      <c r="M26" s="6" t="s">
        <v>7</v>
      </c>
      <c r="N26" s="164" t="str">
        <f>Freitag!P8</f>
        <v>BSG Kirn</v>
      </c>
      <c r="O26" s="164"/>
      <c r="P26" s="164"/>
      <c r="Q26" s="164"/>
      <c r="R26" s="164"/>
      <c r="S26" s="164"/>
      <c r="T26" s="153" t="str">
        <f>Freitag!P5</f>
        <v>BSG Alsdorf</v>
      </c>
      <c r="U26" s="154"/>
      <c r="V26" s="154"/>
      <c r="W26" s="154"/>
      <c r="X26" s="155"/>
      <c r="Y26" s="148" t="s">
        <v>100</v>
      </c>
      <c r="Z26" s="149"/>
      <c r="AA26" s="149"/>
      <c r="AB26" s="149"/>
      <c r="AC26" s="150"/>
      <c r="AD26" s="5"/>
      <c r="AE26" s="99">
        <v>20</v>
      </c>
      <c r="AF26" s="100"/>
      <c r="AG26" s="7" t="s">
        <v>7</v>
      </c>
      <c r="AH26" s="100">
        <v>13</v>
      </c>
      <c r="AI26" s="101"/>
    </row>
    <row r="27" spans="1:35" ht="3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</row>
    <row r="28" spans="1:35" ht="19.5" customHeight="1">
      <c r="A28" s="26">
        <v>53</v>
      </c>
      <c r="B28" s="144" t="s">
        <v>86</v>
      </c>
      <c r="C28" s="145"/>
      <c r="D28" s="165">
        <v>1</v>
      </c>
      <c r="E28" s="166"/>
      <c r="F28" s="25"/>
      <c r="G28" s="167" t="str">
        <f>Freitag!D7</f>
        <v>BVS Weiden I</v>
      </c>
      <c r="H28" s="167"/>
      <c r="I28" s="167"/>
      <c r="J28" s="167"/>
      <c r="K28" s="167"/>
      <c r="L28" s="167"/>
      <c r="M28" s="7" t="s">
        <v>7</v>
      </c>
      <c r="N28" s="167" t="str">
        <f>Freitag!D9</f>
        <v>BSG OB-Sterkrade</v>
      </c>
      <c r="O28" s="167"/>
      <c r="P28" s="167"/>
      <c r="Q28" s="167"/>
      <c r="R28" s="167"/>
      <c r="S28" s="167"/>
      <c r="T28" s="153" t="str">
        <f>Freitag!D8</f>
        <v>BSG Rheydt</v>
      </c>
      <c r="U28" s="154"/>
      <c r="V28" s="154"/>
      <c r="W28" s="154"/>
      <c r="X28" s="155"/>
      <c r="Y28" s="148" t="s">
        <v>108</v>
      </c>
      <c r="Z28" s="149"/>
      <c r="AA28" s="149"/>
      <c r="AB28" s="149"/>
      <c r="AC28" s="150"/>
      <c r="AD28" s="3"/>
      <c r="AE28" s="99">
        <v>10</v>
      </c>
      <c r="AF28" s="100"/>
      <c r="AG28" s="7" t="s">
        <v>7</v>
      </c>
      <c r="AH28" s="100">
        <v>20</v>
      </c>
      <c r="AI28" s="101"/>
    </row>
    <row r="29" spans="1:35" ht="19.5" customHeight="1">
      <c r="A29" s="4">
        <v>54</v>
      </c>
      <c r="B29" s="146"/>
      <c r="C29" s="147"/>
      <c r="D29" s="163">
        <v>2</v>
      </c>
      <c r="E29" s="163"/>
      <c r="F29" s="5"/>
      <c r="G29" s="164" t="str">
        <f>Freitag!P7</f>
        <v>BVS Weiden II</v>
      </c>
      <c r="H29" s="164"/>
      <c r="I29" s="164"/>
      <c r="J29" s="164"/>
      <c r="K29" s="164"/>
      <c r="L29" s="164"/>
      <c r="M29" s="6" t="s">
        <v>7</v>
      </c>
      <c r="N29" s="164" t="str">
        <f>Freitag!P9</f>
        <v>SG Hamburg/ Hannover</v>
      </c>
      <c r="O29" s="164"/>
      <c r="P29" s="164"/>
      <c r="Q29" s="164"/>
      <c r="R29" s="164"/>
      <c r="S29" s="164"/>
      <c r="T29" s="153" t="str">
        <f>P7</f>
        <v>BSG Kirn</v>
      </c>
      <c r="U29" s="154"/>
      <c r="V29" s="154"/>
      <c r="W29" s="154"/>
      <c r="X29" s="155"/>
      <c r="Y29" s="148" t="s">
        <v>110</v>
      </c>
      <c r="Z29" s="149"/>
      <c r="AA29" s="149"/>
      <c r="AB29" s="149"/>
      <c r="AC29" s="150"/>
      <c r="AD29" s="5"/>
      <c r="AE29" s="99">
        <v>15</v>
      </c>
      <c r="AF29" s="100"/>
      <c r="AG29" s="7" t="s">
        <v>7</v>
      </c>
      <c r="AH29" s="100">
        <v>14</v>
      </c>
      <c r="AI29" s="101"/>
    </row>
    <row r="30" spans="1:35" ht="3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</row>
    <row r="31" spans="1:35" ht="19.5" customHeight="1">
      <c r="A31" s="26">
        <v>55</v>
      </c>
      <c r="B31" s="144" t="s">
        <v>87</v>
      </c>
      <c r="C31" s="145"/>
      <c r="D31" s="165">
        <v>1</v>
      </c>
      <c r="E31" s="166"/>
      <c r="F31" s="25"/>
      <c r="G31" s="167" t="str">
        <f>Freitag!D4</f>
        <v>SpVgg Nahbollenbach</v>
      </c>
      <c r="H31" s="167"/>
      <c r="I31" s="167"/>
      <c r="J31" s="167"/>
      <c r="K31" s="167"/>
      <c r="L31" s="167"/>
      <c r="M31" s="7" t="s">
        <v>7</v>
      </c>
      <c r="N31" s="167" t="str">
        <f>Freitag!D6</f>
        <v>FVSG Fürth I</v>
      </c>
      <c r="O31" s="167"/>
      <c r="P31" s="167"/>
      <c r="Q31" s="167"/>
      <c r="R31" s="167"/>
      <c r="S31" s="167"/>
      <c r="T31" s="153" t="str">
        <f>Freitag!D9</f>
        <v>BSG OB-Sterkrade</v>
      </c>
      <c r="U31" s="154"/>
      <c r="V31" s="154"/>
      <c r="W31" s="154"/>
      <c r="X31" s="155"/>
      <c r="Y31" s="148" t="s">
        <v>111</v>
      </c>
      <c r="Z31" s="149"/>
      <c r="AA31" s="149"/>
      <c r="AB31" s="149"/>
      <c r="AC31" s="150"/>
      <c r="AD31" s="3"/>
      <c r="AE31" s="99">
        <v>24</v>
      </c>
      <c r="AF31" s="100"/>
      <c r="AG31" s="7" t="s">
        <v>7</v>
      </c>
      <c r="AH31" s="100">
        <v>10</v>
      </c>
      <c r="AI31" s="101"/>
    </row>
    <row r="32" spans="1:35" ht="19.5" customHeight="1">
      <c r="A32" s="4">
        <v>56</v>
      </c>
      <c r="B32" s="146"/>
      <c r="C32" s="147"/>
      <c r="D32" s="163">
        <v>2</v>
      </c>
      <c r="E32" s="163"/>
      <c r="F32" s="5"/>
      <c r="G32" s="164" t="str">
        <f>Freitag!P4</f>
        <v>MTV Holzminden</v>
      </c>
      <c r="H32" s="164"/>
      <c r="I32" s="164"/>
      <c r="J32" s="164"/>
      <c r="K32" s="164"/>
      <c r="L32" s="164"/>
      <c r="M32" s="6" t="s">
        <v>7</v>
      </c>
      <c r="N32" s="164" t="str">
        <f>Freitag!P6</f>
        <v>FVSG Fürth II</v>
      </c>
      <c r="O32" s="164"/>
      <c r="P32" s="164"/>
      <c r="Q32" s="164"/>
      <c r="R32" s="164"/>
      <c r="S32" s="164"/>
      <c r="T32" s="153" t="str">
        <f>Freitag!P9</f>
        <v>SG Hamburg/ Hannover</v>
      </c>
      <c r="U32" s="154"/>
      <c r="V32" s="154"/>
      <c r="W32" s="154"/>
      <c r="X32" s="155"/>
      <c r="Y32" s="148" t="s">
        <v>107</v>
      </c>
      <c r="Z32" s="149"/>
      <c r="AA32" s="149"/>
      <c r="AB32" s="149"/>
      <c r="AC32" s="150"/>
      <c r="AD32" s="5"/>
      <c r="AE32" s="99">
        <v>34</v>
      </c>
      <c r="AF32" s="100"/>
      <c r="AG32" s="7" t="s">
        <v>7</v>
      </c>
      <c r="AH32" s="100">
        <v>11</v>
      </c>
      <c r="AI32" s="101"/>
    </row>
    <row r="33" spans="1:35" ht="3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</row>
    <row r="34" spans="1:35" ht="19.5" customHeight="1">
      <c r="A34" s="26">
        <v>57</v>
      </c>
      <c r="B34" s="144" t="s">
        <v>88</v>
      </c>
      <c r="C34" s="145"/>
      <c r="D34" s="165">
        <v>1</v>
      </c>
      <c r="E34" s="166"/>
      <c r="F34" s="25"/>
      <c r="G34" s="167" t="str">
        <f>Freitag!D5</f>
        <v>RGSV Moosburg</v>
      </c>
      <c r="H34" s="167"/>
      <c r="I34" s="167"/>
      <c r="J34" s="167"/>
      <c r="K34" s="167"/>
      <c r="L34" s="167"/>
      <c r="M34" s="7" t="s">
        <v>7</v>
      </c>
      <c r="N34" s="167" t="str">
        <f>Freitag!D8</f>
        <v>BSG Rheydt</v>
      </c>
      <c r="O34" s="167"/>
      <c r="P34" s="167"/>
      <c r="Q34" s="167"/>
      <c r="R34" s="167"/>
      <c r="S34" s="167"/>
      <c r="T34" s="153" t="str">
        <f>Freitag!D7</f>
        <v>BVS Weiden I</v>
      </c>
      <c r="U34" s="154"/>
      <c r="V34" s="154"/>
      <c r="W34" s="154"/>
      <c r="X34" s="155"/>
      <c r="Y34" s="148" t="s">
        <v>109</v>
      </c>
      <c r="Z34" s="149"/>
      <c r="AA34" s="149"/>
      <c r="AB34" s="149"/>
      <c r="AC34" s="150"/>
      <c r="AD34" s="3"/>
      <c r="AE34" s="99">
        <v>25</v>
      </c>
      <c r="AF34" s="100"/>
      <c r="AG34" s="7" t="s">
        <v>7</v>
      </c>
      <c r="AH34" s="100">
        <v>11</v>
      </c>
      <c r="AI34" s="101"/>
    </row>
    <row r="35" spans="1:35" ht="19.5" customHeight="1">
      <c r="A35" s="4">
        <v>58</v>
      </c>
      <c r="B35" s="146"/>
      <c r="C35" s="147"/>
      <c r="D35" s="163">
        <v>2</v>
      </c>
      <c r="E35" s="163"/>
      <c r="F35" s="5"/>
      <c r="G35" s="164" t="str">
        <f>Freitag!P5</f>
        <v>BSG Alsdorf</v>
      </c>
      <c r="H35" s="164"/>
      <c r="I35" s="164"/>
      <c r="J35" s="164"/>
      <c r="K35" s="164"/>
      <c r="L35" s="164"/>
      <c r="M35" s="6" t="s">
        <v>7</v>
      </c>
      <c r="N35" s="164" t="str">
        <f>Freitag!P8</f>
        <v>BSG Kirn</v>
      </c>
      <c r="O35" s="164"/>
      <c r="P35" s="164"/>
      <c r="Q35" s="164"/>
      <c r="R35" s="164"/>
      <c r="S35" s="164"/>
      <c r="T35" s="153" t="str">
        <f>Freitag!P7</f>
        <v>BVS Weiden II</v>
      </c>
      <c r="U35" s="154"/>
      <c r="V35" s="154"/>
      <c r="W35" s="154"/>
      <c r="X35" s="155"/>
      <c r="Y35" s="148" t="s">
        <v>100</v>
      </c>
      <c r="Z35" s="149"/>
      <c r="AA35" s="149"/>
      <c r="AB35" s="149"/>
      <c r="AC35" s="150"/>
      <c r="AD35" s="5"/>
      <c r="AE35" s="99">
        <v>17</v>
      </c>
      <c r="AF35" s="100"/>
      <c r="AG35" s="7" t="s">
        <v>7</v>
      </c>
      <c r="AH35" s="100">
        <v>14</v>
      </c>
      <c r="AI35" s="101"/>
    </row>
    <row r="36" spans="1:35" ht="3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</row>
    <row r="37" spans="1:35" ht="19.5" customHeight="1">
      <c r="A37" s="26">
        <v>59</v>
      </c>
      <c r="B37" s="144" t="s">
        <v>89</v>
      </c>
      <c r="C37" s="145"/>
      <c r="D37" s="165">
        <v>1</v>
      </c>
      <c r="E37" s="166"/>
      <c r="F37" s="25"/>
      <c r="G37" s="167" t="str">
        <f>Freitag!D6</f>
        <v>FVSG Fürth I</v>
      </c>
      <c r="H37" s="167"/>
      <c r="I37" s="167"/>
      <c r="J37" s="167"/>
      <c r="K37" s="167"/>
      <c r="L37" s="167"/>
      <c r="M37" s="7" t="s">
        <v>7</v>
      </c>
      <c r="N37" s="167" t="str">
        <f>Freitag!D9</f>
        <v>BSG OB-Sterkrade</v>
      </c>
      <c r="O37" s="167"/>
      <c r="P37" s="167"/>
      <c r="Q37" s="167"/>
      <c r="R37" s="167"/>
      <c r="S37" s="167"/>
      <c r="T37" s="153" t="str">
        <f>Freitag!D5</f>
        <v>RGSV Moosburg</v>
      </c>
      <c r="U37" s="154"/>
      <c r="V37" s="154"/>
      <c r="W37" s="154"/>
      <c r="X37" s="155"/>
      <c r="Y37" s="148" t="s">
        <v>108</v>
      </c>
      <c r="Z37" s="149"/>
      <c r="AA37" s="149"/>
      <c r="AB37" s="149"/>
      <c r="AC37" s="150"/>
      <c r="AD37" s="3"/>
      <c r="AE37" s="99">
        <v>19</v>
      </c>
      <c r="AF37" s="100"/>
      <c r="AG37" s="7" t="s">
        <v>7</v>
      </c>
      <c r="AH37" s="100">
        <v>15</v>
      </c>
      <c r="AI37" s="101"/>
    </row>
    <row r="38" spans="1:35" ht="19.5" customHeight="1">
      <c r="A38" s="4">
        <v>60</v>
      </c>
      <c r="B38" s="146"/>
      <c r="C38" s="147"/>
      <c r="D38" s="163">
        <v>2</v>
      </c>
      <c r="E38" s="163"/>
      <c r="F38" s="41"/>
      <c r="G38" s="167" t="str">
        <f>Freitag!P6</f>
        <v>FVSG Fürth II</v>
      </c>
      <c r="H38" s="167"/>
      <c r="I38" s="167"/>
      <c r="J38" s="167"/>
      <c r="K38" s="167"/>
      <c r="L38" s="167"/>
      <c r="M38" s="6" t="s">
        <v>7</v>
      </c>
      <c r="N38" s="164" t="str">
        <f>Freitag!P9</f>
        <v>SG Hamburg/ Hannover</v>
      </c>
      <c r="O38" s="164"/>
      <c r="P38" s="164"/>
      <c r="Q38" s="164"/>
      <c r="R38" s="164"/>
      <c r="S38" s="164"/>
      <c r="T38" s="153" t="str">
        <f>Freitag!P8</f>
        <v>BSG Kirn</v>
      </c>
      <c r="U38" s="154"/>
      <c r="V38" s="154"/>
      <c r="W38" s="154"/>
      <c r="X38" s="155"/>
      <c r="Y38" s="148" t="s">
        <v>110</v>
      </c>
      <c r="Z38" s="149"/>
      <c r="AA38" s="149"/>
      <c r="AB38" s="149"/>
      <c r="AC38" s="150"/>
      <c r="AD38" s="5"/>
      <c r="AE38" s="99">
        <v>27</v>
      </c>
      <c r="AF38" s="100"/>
      <c r="AG38" s="7" t="s">
        <v>7</v>
      </c>
      <c r="AH38" s="100">
        <v>15</v>
      </c>
      <c r="AI38" s="101"/>
    </row>
    <row r="39" spans="1:35" ht="3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</row>
    <row r="40" spans="1:35" ht="19.5" customHeight="1">
      <c r="A40" s="26">
        <v>61</v>
      </c>
      <c r="B40" s="144" t="s">
        <v>90</v>
      </c>
      <c r="C40" s="145"/>
      <c r="D40" s="165">
        <v>1</v>
      </c>
      <c r="E40" s="166"/>
      <c r="F40" s="25"/>
      <c r="G40" s="167" t="str">
        <f>Freitag!D4</f>
        <v>SpVgg Nahbollenbach</v>
      </c>
      <c r="H40" s="167"/>
      <c r="I40" s="167"/>
      <c r="J40" s="167"/>
      <c r="K40" s="167"/>
      <c r="L40" s="167"/>
      <c r="M40" s="7" t="s">
        <v>7</v>
      </c>
      <c r="N40" s="167" t="str">
        <f>Freitag!D7</f>
        <v>BVS Weiden I</v>
      </c>
      <c r="O40" s="167"/>
      <c r="P40" s="167"/>
      <c r="Q40" s="167"/>
      <c r="R40" s="167"/>
      <c r="S40" s="167"/>
      <c r="T40" s="153" t="str">
        <f>Freitag!D6</f>
        <v>FVSG Fürth I</v>
      </c>
      <c r="U40" s="154"/>
      <c r="V40" s="154"/>
      <c r="W40" s="154"/>
      <c r="X40" s="155"/>
      <c r="Y40" s="148" t="s">
        <v>111</v>
      </c>
      <c r="Z40" s="149"/>
      <c r="AA40" s="149"/>
      <c r="AB40" s="149"/>
      <c r="AC40" s="150"/>
      <c r="AD40" s="3"/>
      <c r="AE40" s="99">
        <v>26</v>
      </c>
      <c r="AF40" s="100"/>
      <c r="AG40" s="7" t="s">
        <v>7</v>
      </c>
      <c r="AH40" s="100">
        <v>15</v>
      </c>
      <c r="AI40" s="101"/>
    </row>
    <row r="41" spans="1:35" ht="19.5" customHeight="1">
      <c r="A41" s="4">
        <v>62</v>
      </c>
      <c r="B41" s="146"/>
      <c r="C41" s="147"/>
      <c r="D41" s="163">
        <v>2</v>
      </c>
      <c r="E41" s="163"/>
      <c r="F41" s="5"/>
      <c r="G41" s="164" t="str">
        <f>Freitag!P4</f>
        <v>MTV Holzminden</v>
      </c>
      <c r="H41" s="164"/>
      <c r="I41" s="164"/>
      <c r="J41" s="164"/>
      <c r="K41" s="164"/>
      <c r="L41" s="164"/>
      <c r="M41" s="6" t="s">
        <v>7</v>
      </c>
      <c r="N41" s="164" t="str">
        <f>Freitag!P7</f>
        <v>BVS Weiden II</v>
      </c>
      <c r="O41" s="164"/>
      <c r="P41" s="164"/>
      <c r="Q41" s="164"/>
      <c r="R41" s="164"/>
      <c r="S41" s="164"/>
      <c r="T41" s="153" t="str">
        <f>Freitag!D8</f>
        <v>BSG Rheydt</v>
      </c>
      <c r="U41" s="154"/>
      <c r="V41" s="154"/>
      <c r="W41" s="154"/>
      <c r="X41" s="155"/>
      <c r="Y41" s="148" t="s">
        <v>107</v>
      </c>
      <c r="Z41" s="149"/>
      <c r="AA41" s="149"/>
      <c r="AB41" s="149"/>
      <c r="AC41" s="150"/>
      <c r="AD41" s="5"/>
      <c r="AE41" s="99">
        <v>22</v>
      </c>
      <c r="AF41" s="100"/>
      <c r="AG41" s="7" t="s">
        <v>7</v>
      </c>
      <c r="AH41" s="100">
        <v>12</v>
      </c>
      <c r="AI41" s="101"/>
    </row>
    <row r="42" spans="1:35" ht="3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</row>
    <row r="43" spans="1:35" ht="19.5" customHeight="1">
      <c r="A43" s="26">
        <v>63</v>
      </c>
      <c r="B43" s="144" t="s">
        <v>91</v>
      </c>
      <c r="C43" s="145"/>
      <c r="D43" s="165">
        <v>1</v>
      </c>
      <c r="E43" s="166"/>
      <c r="F43" s="25"/>
      <c r="G43" s="167" t="str">
        <f>Freitag!D5</f>
        <v>RGSV Moosburg</v>
      </c>
      <c r="H43" s="167"/>
      <c r="I43" s="167"/>
      <c r="J43" s="167"/>
      <c r="K43" s="167"/>
      <c r="L43" s="167"/>
      <c r="M43" s="7" t="s">
        <v>7</v>
      </c>
      <c r="N43" s="167" t="str">
        <f>Freitag!D9</f>
        <v>BSG OB-Sterkrade</v>
      </c>
      <c r="O43" s="167"/>
      <c r="P43" s="167"/>
      <c r="Q43" s="167"/>
      <c r="R43" s="167"/>
      <c r="S43" s="167"/>
      <c r="T43" s="153" t="str">
        <f>Freitag!P7</f>
        <v>BVS Weiden II</v>
      </c>
      <c r="U43" s="154"/>
      <c r="V43" s="154"/>
      <c r="W43" s="154"/>
      <c r="X43" s="155"/>
      <c r="Y43" s="148" t="s">
        <v>109</v>
      </c>
      <c r="Z43" s="149"/>
      <c r="AA43" s="149"/>
      <c r="AB43" s="149"/>
      <c r="AC43" s="150"/>
      <c r="AD43" s="3"/>
      <c r="AE43" s="99">
        <v>23</v>
      </c>
      <c r="AF43" s="100"/>
      <c r="AG43" s="7" t="s">
        <v>7</v>
      </c>
      <c r="AH43" s="100">
        <v>13</v>
      </c>
      <c r="AI43" s="101"/>
    </row>
    <row r="44" spans="1:35" ht="19.5" customHeight="1">
      <c r="A44" s="4">
        <v>64</v>
      </c>
      <c r="B44" s="146"/>
      <c r="C44" s="147"/>
      <c r="D44" s="163">
        <v>2</v>
      </c>
      <c r="E44" s="163"/>
      <c r="F44" s="5"/>
      <c r="G44" s="164" t="str">
        <f>Freitag!P5</f>
        <v>BSG Alsdorf</v>
      </c>
      <c r="H44" s="164"/>
      <c r="I44" s="164"/>
      <c r="J44" s="164"/>
      <c r="K44" s="164"/>
      <c r="L44" s="164"/>
      <c r="M44" s="6" t="s">
        <v>7</v>
      </c>
      <c r="N44" s="164" t="str">
        <f>Freitag!P9</f>
        <v>SG Hamburg/ Hannover</v>
      </c>
      <c r="O44" s="164"/>
      <c r="P44" s="164"/>
      <c r="Q44" s="164"/>
      <c r="R44" s="164"/>
      <c r="S44" s="164"/>
      <c r="T44" s="153" t="str">
        <f>Freitag!P6</f>
        <v>FVSG Fürth II</v>
      </c>
      <c r="U44" s="154"/>
      <c r="V44" s="154"/>
      <c r="W44" s="154"/>
      <c r="X44" s="155"/>
      <c r="Y44" s="148" t="s">
        <v>100</v>
      </c>
      <c r="Z44" s="149"/>
      <c r="AA44" s="149"/>
      <c r="AB44" s="149"/>
      <c r="AC44" s="150"/>
      <c r="AD44" s="5"/>
      <c r="AE44" s="99">
        <v>22</v>
      </c>
      <c r="AF44" s="100"/>
      <c r="AG44" s="7" t="s">
        <v>7</v>
      </c>
      <c r="AH44" s="100">
        <v>12</v>
      </c>
      <c r="AI44" s="101"/>
    </row>
    <row r="45" spans="1:35" ht="3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5" ht="19.5" customHeight="1">
      <c r="A46" s="26">
        <v>65</v>
      </c>
      <c r="B46" s="144" t="s">
        <v>92</v>
      </c>
      <c r="C46" s="145"/>
      <c r="D46" s="165">
        <v>1</v>
      </c>
      <c r="E46" s="166"/>
      <c r="F46" s="25"/>
      <c r="G46" s="167" t="str">
        <f>Freitag!D4</f>
        <v>SpVgg Nahbollenbach</v>
      </c>
      <c r="H46" s="167"/>
      <c r="I46" s="167"/>
      <c r="J46" s="167"/>
      <c r="K46" s="167"/>
      <c r="L46" s="167"/>
      <c r="M46" s="7" t="s">
        <v>7</v>
      </c>
      <c r="N46" s="167" t="str">
        <f>Freitag!D8</f>
        <v>BSG Rheydt</v>
      </c>
      <c r="O46" s="167"/>
      <c r="P46" s="167"/>
      <c r="Q46" s="167"/>
      <c r="R46" s="167"/>
      <c r="S46" s="167"/>
      <c r="T46" s="153" t="str">
        <f>Freitag!P5</f>
        <v>BSG Alsdorf</v>
      </c>
      <c r="U46" s="154"/>
      <c r="V46" s="154"/>
      <c r="W46" s="154"/>
      <c r="X46" s="155"/>
      <c r="Y46" s="148" t="s">
        <v>108</v>
      </c>
      <c r="Z46" s="149"/>
      <c r="AA46" s="149"/>
      <c r="AB46" s="149"/>
      <c r="AC46" s="150"/>
      <c r="AD46" s="3"/>
      <c r="AE46" s="99">
        <v>23</v>
      </c>
      <c r="AF46" s="100"/>
      <c r="AG46" s="7" t="s">
        <v>7</v>
      </c>
      <c r="AH46" s="100">
        <v>15</v>
      </c>
      <c r="AI46" s="101"/>
    </row>
    <row r="47" spans="1:35" ht="19.5" customHeight="1">
      <c r="A47" s="4">
        <v>66</v>
      </c>
      <c r="B47" s="146"/>
      <c r="C47" s="147"/>
      <c r="D47" s="163">
        <v>2</v>
      </c>
      <c r="E47" s="163"/>
      <c r="F47" s="5"/>
      <c r="G47" s="164" t="str">
        <f>Freitag!P4</f>
        <v>MTV Holzminden</v>
      </c>
      <c r="H47" s="164"/>
      <c r="I47" s="164"/>
      <c r="J47" s="164"/>
      <c r="K47" s="164"/>
      <c r="L47" s="164"/>
      <c r="M47" s="6" t="s">
        <v>7</v>
      </c>
      <c r="N47" s="164" t="str">
        <f>Freitag!P8</f>
        <v>BSG Kirn</v>
      </c>
      <c r="O47" s="164"/>
      <c r="P47" s="164"/>
      <c r="Q47" s="164"/>
      <c r="R47" s="164"/>
      <c r="S47" s="164"/>
      <c r="T47" s="153" t="str">
        <f>Freitag!D7</f>
        <v>BVS Weiden I</v>
      </c>
      <c r="U47" s="154"/>
      <c r="V47" s="154"/>
      <c r="W47" s="154"/>
      <c r="X47" s="155"/>
      <c r="Y47" s="148" t="s">
        <v>107</v>
      </c>
      <c r="Z47" s="149"/>
      <c r="AA47" s="149"/>
      <c r="AB47" s="149"/>
      <c r="AC47" s="150"/>
      <c r="AD47" s="5"/>
      <c r="AE47" s="99">
        <v>22</v>
      </c>
      <c r="AF47" s="100"/>
      <c r="AG47" s="7" t="s">
        <v>7</v>
      </c>
      <c r="AH47" s="100">
        <v>14</v>
      </c>
      <c r="AI47" s="101"/>
    </row>
    <row r="48" spans="1:35" ht="3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</sheetData>
  <sheetProtection sheet="1" objects="1" scenarios="1"/>
  <mergeCells count="233">
    <mergeCell ref="A1:Y1"/>
    <mergeCell ref="AE1:AI1"/>
    <mergeCell ref="C2:I2"/>
    <mergeCell ref="K2:Q2"/>
    <mergeCell ref="S2:Y2"/>
    <mergeCell ref="Z2:AI2"/>
    <mergeCell ref="Z1:AD1"/>
    <mergeCell ref="Y19:AC19"/>
    <mergeCell ref="Y20:AC20"/>
    <mergeCell ref="G11:L11"/>
    <mergeCell ref="N11:S11"/>
    <mergeCell ref="B11:C11"/>
    <mergeCell ref="A10:C10"/>
    <mergeCell ref="P6:X6"/>
    <mergeCell ref="AA5:AD5"/>
    <mergeCell ref="B16:C17"/>
    <mergeCell ref="D16:E16"/>
    <mergeCell ref="G16:L16"/>
    <mergeCell ref="B13:C14"/>
    <mergeCell ref="D14:E14"/>
    <mergeCell ref="D13:E13"/>
    <mergeCell ref="D10:E11"/>
    <mergeCell ref="G13:L13"/>
    <mergeCell ref="T16:X16"/>
    <mergeCell ref="Y16:AC16"/>
    <mergeCell ref="Y17:AC17"/>
    <mergeCell ref="B6:C6"/>
    <mergeCell ref="D6:L6"/>
    <mergeCell ref="N6:O6"/>
    <mergeCell ref="AE3:AI3"/>
    <mergeCell ref="B4:C4"/>
    <mergeCell ref="D4:L4"/>
    <mergeCell ref="N4:O4"/>
    <mergeCell ref="P4:X4"/>
    <mergeCell ref="AA4:AD4"/>
    <mergeCell ref="AE4:AI4"/>
    <mergeCell ref="B3:C3"/>
    <mergeCell ref="P3:X3"/>
    <mergeCell ref="AA3:AD3"/>
    <mergeCell ref="N3:O3"/>
    <mergeCell ref="D3:L3"/>
    <mergeCell ref="AE10:AI11"/>
    <mergeCell ref="Y13:AC13"/>
    <mergeCell ref="Y14:AC14"/>
    <mergeCell ref="T13:X13"/>
    <mergeCell ref="A12:AI12"/>
    <mergeCell ref="T10:X11"/>
    <mergeCell ref="Y10:AC11"/>
    <mergeCell ref="AE5:AI5"/>
    <mergeCell ref="AA6:AD6"/>
    <mergeCell ref="AE6:AI6"/>
    <mergeCell ref="N13:S13"/>
    <mergeCell ref="P7:X7"/>
    <mergeCell ref="AE7:AI7"/>
    <mergeCell ref="AA8:AD8"/>
    <mergeCell ref="P8:X8"/>
    <mergeCell ref="AE13:AF13"/>
    <mergeCell ref="AH13:AI13"/>
    <mergeCell ref="AE8:AI8"/>
    <mergeCell ref="F10:S10"/>
    <mergeCell ref="AA7:AD7"/>
    <mergeCell ref="B5:C5"/>
    <mergeCell ref="D5:L5"/>
    <mergeCell ref="N5:O5"/>
    <mergeCell ref="P5:X5"/>
    <mergeCell ref="N14:S14"/>
    <mergeCell ref="D17:E17"/>
    <mergeCell ref="G17:L17"/>
    <mergeCell ref="N17:S17"/>
    <mergeCell ref="N16:S16"/>
    <mergeCell ref="G14:L14"/>
    <mergeCell ref="B7:C7"/>
    <mergeCell ref="D7:L7"/>
    <mergeCell ref="N7:O7"/>
    <mergeCell ref="B8:C8"/>
    <mergeCell ref="D8:L8"/>
    <mergeCell ref="N8:O8"/>
    <mergeCell ref="T17:X17"/>
    <mergeCell ref="AE14:AF14"/>
    <mergeCell ref="AH14:AI14"/>
    <mergeCell ref="T14:X14"/>
    <mergeCell ref="AH16:AI16"/>
    <mergeCell ref="AE17:AF17"/>
    <mergeCell ref="AH17:AI17"/>
    <mergeCell ref="AE16:AF16"/>
    <mergeCell ref="B22:C23"/>
    <mergeCell ref="D26:E26"/>
    <mergeCell ref="G26:L26"/>
    <mergeCell ref="N26:S26"/>
    <mergeCell ref="D23:E23"/>
    <mergeCell ref="T26:X26"/>
    <mergeCell ref="AE19:AF19"/>
    <mergeCell ref="AH19:AI19"/>
    <mergeCell ref="AE20:AF20"/>
    <mergeCell ref="AH20:AI20"/>
    <mergeCell ref="AH22:AI22"/>
    <mergeCell ref="AE23:AF23"/>
    <mergeCell ref="AH23:AI23"/>
    <mergeCell ref="T22:X22"/>
    <mergeCell ref="Y22:AC22"/>
    <mergeCell ref="B19:C20"/>
    <mergeCell ref="D19:E19"/>
    <mergeCell ref="G19:L19"/>
    <mergeCell ref="N19:S19"/>
    <mergeCell ref="D20:E20"/>
    <mergeCell ref="G20:L20"/>
    <mergeCell ref="N20:S20"/>
    <mergeCell ref="T19:X19"/>
    <mergeCell ref="T20:X20"/>
    <mergeCell ref="AE22:AF22"/>
    <mergeCell ref="D25:E25"/>
    <mergeCell ref="G25:L25"/>
    <mergeCell ref="G23:L23"/>
    <mergeCell ref="N23:S23"/>
    <mergeCell ref="T25:X25"/>
    <mergeCell ref="T23:X23"/>
    <mergeCell ref="Y23:AC23"/>
    <mergeCell ref="D22:E22"/>
    <mergeCell ref="G22:L22"/>
    <mergeCell ref="N22:S22"/>
    <mergeCell ref="Y25:AC25"/>
    <mergeCell ref="N25:S25"/>
    <mergeCell ref="AH28:AI28"/>
    <mergeCell ref="AE25:AF25"/>
    <mergeCell ref="AH25:AI25"/>
    <mergeCell ref="AE28:AF28"/>
    <mergeCell ref="AH26:AI26"/>
    <mergeCell ref="AE26:AF26"/>
    <mergeCell ref="Y28:AC28"/>
    <mergeCell ref="Y29:AC29"/>
    <mergeCell ref="N28:S28"/>
    <mergeCell ref="T28:X28"/>
    <mergeCell ref="Y26:AC26"/>
    <mergeCell ref="AE29:AF29"/>
    <mergeCell ref="B28:C29"/>
    <mergeCell ref="D28:E28"/>
    <mergeCell ref="G28:L28"/>
    <mergeCell ref="G29:L29"/>
    <mergeCell ref="D29:E29"/>
    <mergeCell ref="B25:C26"/>
    <mergeCell ref="Y31:AC31"/>
    <mergeCell ref="Y32:AC32"/>
    <mergeCell ref="T29:X29"/>
    <mergeCell ref="N29:S29"/>
    <mergeCell ref="N32:S32"/>
    <mergeCell ref="T31:X31"/>
    <mergeCell ref="N31:S31"/>
    <mergeCell ref="Y35:AC35"/>
    <mergeCell ref="AH34:AI34"/>
    <mergeCell ref="G35:L35"/>
    <mergeCell ref="N35:S35"/>
    <mergeCell ref="AE35:AF35"/>
    <mergeCell ref="Y34:AC34"/>
    <mergeCell ref="T34:X34"/>
    <mergeCell ref="B34:C35"/>
    <mergeCell ref="D32:E32"/>
    <mergeCell ref="G32:L32"/>
    <mergeCell ref="AH32:AI32"/>
    <mergeCell ref="T32:X32"/>
    <mergeCell ref="AE32:AF32"/>
    <mergeCell ref="D35:E35"/>
    <mergeCell ref="B31:C32"/>
    <mergeCell ref="D31:E31"/>
    <mergeCell ref="G31:L31"/>
    <mergeCell ref="AE31:AF31"/>
    <mergeCell ref="AH29:AI29"/>
    <mergeCell ref="N34:S34"/>
    <mergeCell ref="AE34:AF34"/>
    <mergeCell ref="AH31:AI31"/>
    <mergeCell ref="AH38:AI38"/>
    <mergeCell ref="AE37:AF37"/>
    <mergeCell ref="AH37:AI37"/>
    <mergeCell ref="B37:C38"/>
    <mergeCell ref="D37:E37"/>
    <mergeCell ref="G37:L37"/>
    <mergeCell ref="T37:X37"/>
    <mergeCell ref="N37:S37"/>
    <mergeCell ref="D38:E38"/>
    <mergeCell ref="G38:L38"/>
    <mergeCell ref="N38:S38"/>
    <mergeCell ref="T38:X38"/>
    <mergeCell ref="Y37:AC37"/>
    <mergeCell ref="Y38:AC38"/>
    <mergeCell ref="AE38:AF38"/>
    <mergeCell ref="AH35:AI35"/>
    <mergeCell ref="T35:X35"/>
    <mergeCell ref="D34:E34"/>
    <mergeCell ref="G34:L34"/>
    <mergeCell ref="AH43:AI43"/>
    <mergeCell ref="G41:L41"/>
    <mergeCell ref="N41:S41"/>
    <mergeCell ref="AH41:AI41"/>
    <mergeCell ref="T41:X41"/>
    <mergeCell ref="B40:C41"/>
    <mergeCell ref="D40:E40"/>
    <mergeCell ref="G40:L40"/>
    <mergeCell ref="N40:S40"/>
    <mergeCell ref="B43:C44"/>
    <mergeCell ref="D43:E43"/>
    <mergeCell ref="G43:L43"/>
    <mergeCell ref="AE40:AF40"/>
    <mergeCell ref="T40:X40"/>
    <mergeCell ref="AH40:AI40"/>
    <mergeCell ref="D41:E41"/>
    <mergeCell ref="AE41:AF41"/>
    <mergeCell ref="Y40:AC40"/>
    <mergeCell ref="Y41:AC41"/>
    <mergeCell ref="AH44:AI44"/>
    <mergeCell ref="Y43:AC43"/>
    <mergeCell ref="T43:X43"/>
    <mergeCell ref="N43:S43"/>
    <mergeCell ref="AE43:AF43"/>
    <mergeCell ref="B46:C47"/>
    <mergeCell ref="D46:E46"/>
    <mergeCell ref="G46:L46"/>
    <mergeCell ref="N46:S46"/>
    <mergeCell ref="AE46:AF46"/>
    <mergeCell ref="T46:X46"/>
    <mergeCell ref="D44:E44"/>
    <mergeCell ref="G44:L44"/>
    <mergeCell ref="Y44:AC44"/>
    <mergeCell ref="AE44:AF44"/>
    <mergeCell ref="N44:S44"/>
    <mergeCell ref="T44:X44"/>
    <mergeCell ref="AH46:AI46"/>
    <mergeCell ref="D47:E47"/>
    <mergeCell ref="AE47:AF47"/>
    <mergeCell ref="AH47:AI47"/>
    <mergeCell ref="G47:L47"/>
    <mergeCell ref="N47:S47"/>
    <mergeCell ref="T47:X47"/>
    <mergeCell ref="Y46:AC46"/>
    <mergeCell ref="Y47:AC47"/>
  </mergeCells>
  <printOptions/>
  <pageMargins left="0.31496062992125984" right="0.11811023622047245" top="1.299212598425197" bottom="0.7874015748031497" header="0.2362204724409449" footer="0.31496062992125984"/>
  <pageSetup horizontalDpi="600" verticalDpi="600" orientation="portrait" paperSize="9" r:id="rId1"/>
  <headerFooter alignWithMargins="0">
    <oddHeader>&amp;C&amp;"Arial,Fett"&amp;14Deutscher Behindertensportverband e.V.
Deutsche Meisterschaft im Fußballtennis
am 27./ 28. Mai 2016 in Fürth, LV Hessen</oddHeader>
    <oddFooter>&amp;L&amp;6Erstellt am &amp;D umd &amp;T
von Franz Falk&amp;C&amp;8Seite - &amp;"Arial,Fett"3&amp;"Arial,Standard"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27"/>
  <sheetViews>
    <sheetView showGridLines="0" showRowColHeaders="0" zoomScale="120" zoomScaleNormal="120" zoomScalePageLayoutView="0" workbookViewId="0" topLeftCell="A10">
      <selection activeCell="E1" sqref="E1:G1"/>
    </sheetView>
  </sheetViews>
  <sheetFormatPr defaultColWidth="11.421875" defaultRowHeight="12.75"/>
  <cols>
    <col min="1" max="1" width="16.00390625" style="22" customWidth="1"/>
    <col min="2" max="2" width="3.57421875" style="23" customWidth="1"/>
    <col min="3" max="3" width="0.85546875" style="44" customWidth="1"/>
    <col min="4" max="5" width="3.57421875" style="23" customWidth="1"/>
    <col min="6" max="6" width="0.85546875" style="44" customWidth="1"/>
    <col min="7" max="8" width="3.57421875" style="23" customWidth="1"/>
    <col min="9" max="9" width="0.85546875" style="44" customWidth="1"/>
    <col min="10" max="11" width="3.57421875" style="23" customWidth="1"/>
    <col min="12" max="12" width="0.85546875" style="44" customWidth="1"/>
    <col min="13" max="14" width="3.57421875" style="23" customWidth="1"/>
    <col min="15" max="15" width="0.85546875" style="44" customWidth="1"/>
    <col min="16" max="17" width="3.57421875" style="23" customWidth="1"/>
    <col min="18" max="18" width="0.85546875" style="44" customWidth="1"/>
    <col min="19" max="20" width="3.57421875" style="23" customWidth="1"/>
    <col min="21" max="21" width="0.85546875" style="44" customWidth="1"/>
    <col min="22" max="23" width="3.57421875" style="23" customWidth="1"/>
    <col min="24" max="24" width="0.85546875" style="44" customWidth="1"/>
    <col min="25" max="26" width="3.57421875" style="23" customWidth="1"/>
    <col min="27" max="27" width="0.85546875" style="44" customWidth="1"/>
    <col min="28" max="29" width="3.57421875" style="23" customWidth="1"/>
    <col min="30" max="30" width="0.85546875" style="44" customWidth="1"/>
    <col min="31" max="32" width="3.57421875" style="23" customWidth="1"/>
    <col min="33" max="33" width="0.85546875" style="45" customWidth="1"/>
    <col min="34" max="35" width="3.57421875" style="23" customWidth="1"/>
    <col min="36" max="36" width="0.85546875" style="44" customWidth="1"/>
    <col min="37" max="37" width="3.57421875" style="23" customWidth="1"/>
    <col min="38" max="38" width="4.7109375" style="23" customWidth="1"/>
    <col min="39" max="39" width="0.85546875" style="24" customWidth="1"/>
    <col min="40" max="41" width="4.28125" style="23" customWidth="1"/>
    <col min="42" max="42" width="0.85546875" style="24" customWidth="1"/>
    <col min="43" max="43" width="4.28125" style="23" customWidth="1"/>
    <col min="44" max="44" width="5.8515625" style="16" customWidth="1"/>
    <col min="45" max="45" width="9.421875" style="50" customWidth="1"/>
    <col min="46" max="16384" width="11.421875" style="16" customWidth="1"/>
  </cols>
  <sheetData>
    <row r="1" spans="1:45" s="10" customFormat="1" ht="59.25" customHeight="1">
      <c r="A1" s="8"/>
      <c r="B1" s="191" t="str">
        <f>A2</f>
        <v>SpVgg Nahbollenbach</v>
      </c>
      <c r="C1" s="191"/>
      <c r="D1" s="191"/>
      <c r="E1" s="191" t="str">
        <f>A4</f>
        <v>RGSV Moosburg</v>
      </c>
      <c r="F1" s="191"/>
      <c r="G1" s="191"/>
      <c r="H1" s="191" t="str">
        <f>A6</f>
        <v>FVSG Fürth I</v>
      </c>
      <c r="I1" s="191"/>
      <c r="J1" s="191"/>
      <c r="K1" s="191" t="str">
        <f>A8</f>
        <v>BVS Weiden I</v>
      </c>
      <c r="L1" s="191"/>
      <c r="M1" s="191"/>
      <c r="N1" s="191" t="str">
        <f>A11</f>
        <v>BSG Rheydt</v>
      </c>
      <c r="O1" s="191"/>
      <c r="P1" s="191"/>
      <c r="Q1" s="191" t="str">
        <f>A13</f>
        <v>BSG OB-Sterkrade</v>
      </c>
      <c r="R1" s="191"/>
      <c r="S1" s="191"/>
      <c r="T1" s="191" t="str">
        <f>A15</f>
        <v>MTV Holzminden</v>
      </c>
      <c r="U1" s="191"/>
      <c r="V1" s="191"/>
      <c r="W1" s="191" t="str">
        <f>A17</f>
        <v>BSG Alsdorf</v>
      </c>
      <c r="X1" s="191"/>
      <c r="Y1" s="191"/>
      <c r="Z1" s="191" t="str">
        <f>A20</f>
        <v>FVSG Fürth II</v>
      </c>
      <c r="AA1" s="191"/>
      <c r="AB1" s="191"/>
      <c r="AC1" s="191" t="str">
        <f>A22</f>
        <v>BVS Weiden II</v>
      </c>
      <c r="AD1" s="191"/>
      <c r="AE1" s="191"/>
      <c r="AF1" s="192" t="str">
        <f>A24</f>
        <v>BSG Kirn</v>
      </c>
      <c r="AG1" s="199"/>
      <c r="AH1" s="200"/>
      <c r="AI1" s="191" t="str">
        <f>A26</f>
        <v>SG Hamburg/ Hannover</v>
      </c>
      <c r="AJ1" s="191"/>
      <c r="AK1" s="192"/>
      <c r="AL1" s="193" t="s">
        <v>16</v>
      </c>
      <c r="AM1" s="194"/>
      <c r="AN1" s="195"/>
      <c r="AO1" s="196" t="s">
        <v>14</v>
      </c>
      <c r="AP1" s="197"/>
      <c r="AQ1" s="198"/>
      <c r="AR1" s="9" t="s">
        <v>15</v>
      </c>
      <c r="AS1" s="48"/>
    </row>
    <row r="2" spans="1:45" ht="18" customHeight="1">
      <c r="A2" s="189" t="str">
        <f>Freitag!D4</f>
        <v>SpVgg Nahbollenbach</v>
      </c>
      <c r="B2" s="175" t="s">
        <v>40</v>
      </c>
      <c r="C2" s="176"/>
      <c r="D2" s="177"/>
      <c r="E2" s="11">
        <f>'Sa Vorm'!AE31</f>
        <v>22</v>
      </c>
      <c r="F2" s="42" t="s">
        <v>7</v>
      </c>
      <c r="G2" s="12">
        <f>'Sa Vorm'!AH31</f>
        <v>13</v>
      </c>
      <c r="H2" s="11">
        <f>'Sa Nachm'!AE31</f>
        <v>24</v>
      </c>
      <c r="I2" s="42" t="s">
        <v>7</v>
      </c>
      <c r="J2" s="12">
        <f>'Sa Nachm'!AH31</f>
        <v>10</v>
      </c>
      <c r="K2" s="11">
        <f>'Sa Nachm'!AE40</f>
        <v>26</v>
      </c>
      <c r="L2" s="42" t="s">
        <v>7</v>
      </c>
      <c r="M2" s="12">
        <f>'Sa Nachm'!AH40</f>
        <v>15</v>
      </c>
      <c r="N2" s="11">
        <f>'Sa Nachm'!AE46</f>
        <v>23</v>
      </c>
      <c r="O2" s="42" t="s">
        <v>7</v>
      </c>
      <c r="P2" s="12">
        <f>'Sa Nachm'!AH46</f>
        <v>15</v>
      </c>
      <c r="Q2" s="11">
        <f>'Sa Nachm'!AE19</f>
        <v>22</v>
      </c>
      <c r="R2" s="42" t="s">
        <v>7</v>
      </c>
      <c r="S2" s="12">
        <f>'Sa Nachm'!AH19</f>
        <v>16</v>
      </c>
      <c r="T2" s="11">
        <f>Freitag!AE17</f>
        <v>28</v>
      </c>
      <c r="U2" s="42" t="s">
        <v>7</v>
      </c>
      <c r="V2" s="12">
        <f>Freitag!AH17</f>
        <v>8</v>
      </c>
      <c r="W2" s="11">
        <f>Freitag!AE23</f>
        <v>34</v>
      </c>
      <c r="X2" s="42" t="s">
        <v>7</v>
      </c>
      <c r="Y2" s="12">
        <f>Freitag!AH23</f>
        <v>7</v>
      </c>
      <c r="Z2" s="11">
        <f>Freitag!AE32</f>
        <v>25</v>
      </c>
      <c r="AA2" s="42" t="s">
        <v>7</v>
      </c>
      <c r="AB2" s="12">
        <f>Freitag!AH32</f>
        <v>15</v>
      </c>
      <c r="AC2" s="11">
        <f>Freitag!AE41</f>
        <v>31</v>
      </c>
      <c r="AD2" s="42" t="s">
        <v>7</v>
      </c>
      <c r="AE2" s="12">
        <f>Freitag!AH41</f>
        <v>7</v>
      </c>
      <c r="AF2" s="13">
        <f>'Sa Vorm'!AE13</f>
        <v>28</v>
      </c>
      <c r="AG2" s="42" t="s">
        <v>7</v>
      </c>
      <c r="AH2" s="13">
        <f>'Sa Vorm'!AH13</f>
        <v>8</v>
      </c>
      <c r="AI2" s="11">
        <f>'Sa Vorm'!AE22</f>
        <v>33</v>
      </c>
      <c r="AJ2" s="42" t="s">
        <v>7</v>
      </c>
      <c r="AK2" s="13">
        <f>'Sa Vorm'!AH22</f>
        <v>5</v>
      </c>
      <c r="AL2" s="36">
        <f>SUM(AI2,AF2,AC2,Z2,W2,T2,Q2,N2,K2,H2,E2,B2)</f>
        <v>296</v>
      </c>
      <c r="AM2" s="46" t="s">
        <v>7</v>
      </c>
      <c r="AN2" s="37">
        <f>SUM(AK2,AH2,AE2,AB2,Y2,V2,S2,P2,M2,J2,G2,D2)</f>
        <v>119</v>
      </c>
      <c r="AO2" s="14">
        <f>SUM(AI3,AF3,AC3,Z3,W3,T3,Q3,N3,K3,H3,E3,B3)</f>
        <v>22</v>
      </c>
      <c r="AP2" s="47" t="s">
        <v>7</v>
      </c>
      <c r="AQ2" s="15">
        <f>SUM(AK3,AH3,AE3,AB3,Y3,V3,S3,P3,M3,J3,G3,D3)</f>
        <v>0</v>
      </c>
      <c r="AR2" s="187">
        <v>1</v>
      </c>
      <c r="AS2" s="170"/>
    </row>
    <row r="3" spans="1:45" ht="18" customHeight="1">
      <c r="A3" s="190"/>
      <c r="B3" s="172" t="s">
        <v>38</v>
      </c>
      <c r="C3" s="173"/>
      <c r="D3" s="174"/>
      <c r="E3" s="17">
        <f>IF(E2&gt;G2,2,IF(E2+G2=0,0,IF(E2=G2,1,0)))</f>
        <v>2</v>
      </c>
      <c r="F3" s="43" t="s">
        <v>7</v>
      </c>
      <c r="G3" s="18">
        <f>IF(G2&gt;E2,2,IF(G2+E2=0,0,IF(G2=E2,1,0)))</f>
        <v>0</v>
      </c>
      <c r="H3" s="17">
        <f>IF(H2&gt;J2,2,IF(H2+J2=0,0,IF(H2=J2,1,0)))</f>
        <v>2</v>
      </c>
      <c r="I3" s="43" t="s">
        <v>7</v>
      </c>
      <c r="J3" s="18">
        <f>IF(J2&gt;H2,2,IF(J2+H2=0,0,IF(J2=H2,1,0)))</f>
        <v>0</v>
      </c>
      <c r="K3" s="17">
        <f>IF(K2&gt;M2,2,IF(K2+M2=0,0,IF(K2=M2,1,0)))</f>
        <v>2</v>
      </c>
      <c r="L3" s="43" t="s">
        <v>7</v>
      </c>
      <c r="M3" s="18">
        <f>IF(M2&gt;K2,2,IF(M2+K2=0,0,IF(M2=K2,1,0)))</f>
        <v>0</v>
      </c>
      <c r="N3" s="17">
        <f>IF(N2&gt;P2,2,IF(N2+P2=0,0,IF(N2=P2,1,0)))</f>
        <v>2</v>
      </c>
      <c r="O3" s="43" t="s">
        <v>7</v>
      </c>
      <c r="P3" s="18">
        <f>IF(P2&gt;N2,2,IF(P2+N2=0,0,IF(P2=N2,1,0)))</f>
        <v>0</v>
      </c>
      <c r="Q3" s="17">
        <f>IF(Q2&gt;S2,2,IF(Q2+S2=0,0,IF(Q2=S2,1,0)))</f>
        <v>2</v>
      </c>
      <c r="R3" s="43" t="s">
        <v>7</v>
      </c>
      <c r="S3" s="18">
        <f>IF(S2&gt;Q2,2,IF(S2+Q2=0,0,IF(S2=Q2,1,0)))</f>
        <v>0</v>
      </c>
      <c r="T3" s="17">
        <f>IF(T2&gt;V2,2,IF(T2+V2=0,0,IF(T2=V2,1,0)))</f>
        <v>2</v>
      </c>
      <c r="U3" s="43" t="s">
        <v>7</v>
      </c>
      <c r="V3" s="18">
        <f>IF(V2&gt;T2,2,IF(V2+T2=0,0,IF(V2=T2,1,0)))</f>
        <v>0</v>
      </c>
      <c r="W3" s="17">
        <f>IF(W2&gt;Y2,2,IF(W2+Y2=0,0,IF(W2=Y2,1,0)))</f>
        <v>2</v>
      </c>
      <c r="X3" s="43" t="s">
        <v>7</v>
      </c>
      <c r="Y3" s="18">
        <f>IF(Y2&gt;W2,2,IF(Y2+W2=0,0,IF(Y2=W2,1,0)))</f>
        <v>0</v>
      </c>
      <c r="Z3" s="17">
        <f>IF(Z2&gt;AB2,2,IF(Z2+AB2=0,0,IF(Z2=AB2,1,0)))</f>
        <v>2</v>
      </c>
      <c r="AA3" s="43" t="s">
        <v>7</v>
      </c>
      <c r="AB3" s="18">
        <f>IF(AB2&gt;Z2,2,IF(AB2+Z2=0,0,IF(AB2=Z2,1,0)))</f>
        <v>0</v>
      </c>
      <c r="AC3" s="17">
        <f>IF(AC2&gt;AE2,2,IF(AC2+AE2=0,0,IF(AC2=AE2,1,0)))</f>
        <v>2</v>
      </c>
      <c r="AD3" s="43" t="s">
        <v>7</v>
      </c>
      <c r="AE3" s="18">
        <f>IF(AE2&gt;AC2,2,IF(AE2+AC2=0,0,IF(AE2=AC2,1,0)))</f>
        <v>0</v>
      </c>
      <c r="AF3" s="17">
        <f>IF(AF2&gt;AH2,2,IF(AF2+AH2=0,0,IF(AF2=AH2,1,0)))</f>
        <v>2</v>
      </c>
      <c r="AG3" s="43" t="s">
        <v>7</v>
      </c>
      <c r="AH3" s="18">
        <f>IF(AH2&gt;AF2,2,IF(AH2+AF2=0,0,IF(AH2=AF2,1,0)))</f>
        <v>0</v>
      </c>
      <c r="AI3" s="17">
        <f>IF(AI2&gt;AK2,2,IF(AI2+AK2=0,0,IF(AI2=AK2,1,0)))</f>
        <v>2</v>
      </c>
      <c r="AJ3" s="43" t="s">
        <v>7</v>
      </c>
      <c r="AK3" s="18">
        <f>IF(AK2&gt;AI2,2,IF(AK2+AI2=0,0,IF(AK2=AI2,1,0)))</f>
        <v>0</v>
      </c>
      <c r="AL3" s="178">
        <f>AL2-AN2</f>
        <v>177</v>
      </c>
      <c r="AM3" s="179"/>
      <c r="AN3" s="180"/>
      <c r="AO3" s="181">
        <f>AO2-AQ2</f>
        <v>22</v>
      </c>
      <c r="AP3" s="182"/>
      <c r="AQ3" s="183"/>
      <c r="AR3" s="188"/>
      <c r="AS3" s="170"/>
    </row>
    <row r="4" spans="1:45" ht="18" customHeight="1">
      <c r="A4" s="189" t="str">
        <f>Freitag!D5</f>
        <v>RGSV Moosburg</v>
      </c>
      <c r="B4" s="11">
        <f>'Sa Vorm'!AH31</f>
        <v>13</v>
      </c>
      <c r="C4" s="42" t="s">
        <v>7</v>
      </c>
      <c r="D4" s="12">
        <f>'Sa Vorm'!AE31</f>
        <v>22</v>
      </c>
      <c r="E4" s="175" t="s">
        <v>40</v>
      </c>
      <c r="F4" s="176"/>
      <c r="G4" s="177"/>
      <c r="H4" s="11">
        <f>'Sa Nachm'!AE13</f>
        <v>20</v>
      </c>
      <c r="I4" s="42" t="s">
        <v>7</v>
      </c>
      <c r="J4" s="12">
        <f>'Sa Nachm'!AH13</f>
        <v>11</v>
      </c>
      <c r="K4" s="11">
        <f>'Sa Nachm'!AE22</f>
        <v>21</v>
      </c>
      <c r="L4" s="42" t="s">
        <v>7</v>
      </c>
      <c r="M4" s="12">
        <f>'Sa Nachm'!AH22</f>
        <v>12</v>
      </c>
      <c r="N4" s="11">
        <f>'Sa Nachm'!AE34</f>
        <v>25</v>
      </c>
      <c r="O4" s="42" t="s">
        <v>7</v>
      </c>
      <c r="P4" s="12">
        <f>'Sa Nachm'!AH34</f>
        <v>11</v>
      </c>
      <c r="Q4" s="11">
        <f>'Sa Nachm'!AE43</f>
        <v>23</v>
      </c>
      <c r="R4" s="42" t="s">
        <v>7</v>
      </c>
      <c r="S4" s="12">
        <f>'Sa Nachm'!AH43</f>
        <v>13</v>
      </c>
      <c r="T4" s="11">
        <f>'Sa Vorm'!AE23</f>
        <v>22</v>
      </c>
      <c r="U4" s="42" t="s">
        <v>7</v>
      </c>
      <c r="V4" s="12">
        <f>'Sa Vorm'!AH23</f>
        <v>13</v>
      </c>
      <c r="W4" s="11">
        <f>Freitag!AE18</f>
        <v>22</v>
      </c>
      <c r="X4" s="42" t="s">
        <v>7</v>
      </c>
      <c r="Y4" s="12">
        <f>Freitag!AH18</f>
        <v>9</v>
      </c>
      <c r="Z4" s="11">
        <f>Freitag!AE24</f>
        <v>18</v>
      </c>
      <c r="AA4" s="42" t="s">
        <v>7</v>
      </c>
      <c r="AB4" s="12">
        <f>Freitag!AH24</f>
        <v>15</v>
      </c>
      <c r="AC4" s="11">
        <f>Freitag!AE33</f>
        <v>28</v>
      </c>
      <c r="AD4" s="42" t="s">
        <v>7</v>
      </c>
      <c r="AE4" s="12">
        <f>Freitag!AH33</f>
        <v>11</v>
      </c>
      <c r="AF4" s="13">
        <f>Freitag!AE42</f>
        <v>25</v>
      </c>
      <c r="AG4" s="42" t="s">
        <v>7</v>
      </c>
      <c r="AH4" s="13">
        <f>Freitag!AH42</f>
        <v>11</v>
      </c>
      <c r="AI4" s="11">
        <f>'Sa Vorm'!AE14</f>
        <v>30</v>
      </c>
      <c r="AJ4" s="42" t="s">
        <v>7</v>
      </c>
      <c r="AK4" s="13">
        <f>'Sa Vorm'!AH14</f>
        <v>10</v>
      </c>
      <c r="AL4" s="36">
        <f>SUM(AI4,AF4,AC4,Z4,W4,T4,Q4,N4,K4,H4,E4,B4)</f>
        <v>247</v>
      </c>
      <c r="AM4" s="46" t="s">
        <v>7</v>
      </c>
      <c r="AN4" s="37">
        <f>SUM(AK4,AH4,AE4,AB4,Y4,V4,S4,P4,M4,J4,G4,D4)</f>
        <v>138</v>
      </c>
      <c r="AO4" s="14">
        <f>SUM(AI5,AF5,AC5,Z5,W5,T5,Q5,N5,K5,H5,E5,B5)</f>
        <v>20</v>
      </c>
      <c r="AP4" s="47" t="s">
        <v>7</v>
      </c>
      <c r="AQ4" s="15">
        <f>SUM(AK5,AH5,AE5,AB5,Y5,V5,S5,P5,M5,J5,G5,D5)</f>
        <v>2</v>
      </c>
      <c r="AR4" s="187">
        <v>2</v>
      </c>
      <c r="AS4" s="170"/>
    </row>
    <row r="5" spans="1:45" ht="18" customHeight="1">
      <c r="A5" s="190"/>
      <c r="B5" s="17">
        <f>IF(B4&gt;D4,2,IF(B4+D4=0,0,IF(B4=D4,1,0)))</f>
        <v>0</v>
      </c>
      <c r="C5" s="43" t="s">
        <v>7</v>
      </c>
      <c r="D5" s="18">
        <f>IF(D4&gt;B4,2,IF(D4+B4=0,0,IF(D4=B4,1,0)))</f>
        <v>2</v>
      </c>
      <c r="E5" s="172" t="s">
        <v>38</v>
      </c>
      <c r="F5" s="173"/>
      <c r="G5" s="174"/>
      <c r="H5" s="17">
        <f>IF(H4&gt;J4,2,IF(H4+J4=0,0,IF(H4=J4,1,0)))</f>
        <v>2</v>
      </c>
      <c r="I5" s="43" t="s">
        <v>7</v>
      </c>
      <c r="J5" s="18">
        <f>IF(J4&gt;H4,2,IF(J4+H4=0,0,IF(J4=H4,1,0)))</f>
        <v>0</v>
      </c>
      <c r="K5" s="17">
        <f>IF(K4&gt;M4,2,IF(K4+M4=0,0,IF(K4=M4,1,0)))</f>
        <v>2</v>
      </c>
      <c r="L5" s="43" t="s">
        <v>7</v>
      </c>
      <c r="M5" s="18">
        <f>IF(M4&gt;K4,2,IF(M4+K4=0,0,IF(M4=K4,1,0)))</f>
        <v>0</v>
      </c>
      <c r="N5" s="17">
        <f>IF(N4&gt;P4,2,IF(N4+P4=0,0,IF(N4=P4,1,0)))</f>
        <v>2</v>
      </c>
      <c r="O5" s="43" t="s">
        <v>7</v>
      </c>
      <c r="P5" s="18">
        <f>IF(P4&gt;N4,2,IF(P4+N4=0,0,IF(P4=N4,1,0)))</f>
        <v>0</v>
      </c>
      <c r="Q5" s="17">
        <f>IF(Q4&gt;S4,2,IF(Q4+S4=0,0,IF(Q4=S4,1,0)))</f>
        <v>2</v>
      </c>
      <c r="R5" s="43" t="s">
        <v>7</v>
      </c>
      <c r="S5" s="18">
        <f>IF(S4&gt;Q4,2,IF(S4+Q4=0,0,IF(S4=Q4,1,0)))</f>
        <v>0</v>
      </c>
      <c r="T5" s="17">
        <f>IF(T4&gt;V4,2,IF(T4+V4=0,0,IF(T4=V4,1,0)))</f>
        <v>2</v>
      </c>
      <c r="U5" s="43" t="s">
        <v>7</v>
      </c>
      <c r="V5" s="18">
        <f>IF(V4&gt;T4,2,IF(V4+T4=0,0,IF(V4=T4,1,0)))</f>
        <v>0</v>
      </c>
      <c r="W5" s="17">
        <f>IF(W4&gt;Y4,2,IF(W4+Y4=0,0,IF(W4=Y4,1,0)))</f>
        <v>2</v>
      </c>
      <c r="X5" s="43" t="s">
        <v>7</v>
      </c>
      <c r="Y5" s="18">
        <f>IF(Y4&gt;W4,2,IF(Y4+W4=0,0,IF(Y4=W4,1,0)))</f>
        <v>0</v>
      </c>
      <c r="Z5" s="17">
        <f>IF(Z4&gt;AB4,2,IF(Z4+AB4=0,0,IF(Z4=AB4,1,0)))</f>
        <v>2</v>
      </c>
      <c r="AA5" s="43" t="s">
        <v>7</v>
      </c>
      <c r="AB5" s="18">
        <f>IF(AB4&gt;Z4,2,IF(AB4+Z4=0,0,IF(AB4=Z4,1,0)))</f>
        <v>0</v>
      </c>
      <c r="AC5" s="17">
        <f>IF(AC4&gt;AE4,2,IF(AC4+AE4=0,0,IF(AC4=AE4,1,0)))</f>
        <v>2</v>
      </c>
      <c r="AD5" s="43" t="s">
        <v>7</v>
      </c>
      <c r="AE5" s="18">
        <f>IF(AE4&gt;AC4,2,IF(AE4+AC4=0,0,IF(AE4=AC4,1,0)))</f>
        <v>0</v>
      </c>
      <c r="AF5" s="17">
        <f>IF(AF4&gt;AH4,2,IF(AF4+AH4=0,0,IF(AF4=AH4,1,0)))</f>
        <v>2</v>
      </c>
      <c r="AG5" s="43" t="s">
        <v>7</v>
      </c>
      <c r="AH5" s="18">
        <f>IF(AH4&gt;AF4,2,IF(AH4+AF4=0,0,IF(AH4=AF4,1,0)))</f>
        <v>0</v>
      </c>
      <c r="AI5" s="17">
        <f>IF(AI4&gt;AK4,2,IF(AI4+AK4=0,0,IF(AI4=AK4,1,0)))</f>
        <v>2</v>
      </c>
      <c r="AJ5" s="43" t="s">
        <v>7</v>
      </c>
      <c r="AK5" s="18">
        <f>IF(AK4&gt;AI4,2,IF(AK4+AI4=0,0,IF(AK4=AI4,1,0)))</f>
        <v>0</v>
      </c>
      <c r="AL5" s="178">
        <f>AL4-AN4</f>
        <v>109</v>
      </c>
      <c r="AM5" s="179"/>
      <c r="AN5" s="180"/>
      <c r="AO5" s="181">
        <f>AO4-AQ4</f>
        <v>18</v>
      </c>
      <c r="AP5" s="182"/>
      <c r="AQ5" s="183"/>
      <c r="AR5" s="188"/>
      <c r="AS5" s="170"/>
    </row>
    <row r="6" spans="1:45" ht="18" customHeight="1">
      <c r="A6" s="189" t="str">
        <f>Freitag!D6</f>
        <v>FVSG Fürth I</v>
      </c>
      <c r="B6" s="11">
        <f>'Sa Nachm'!AH31</f>
        <v>10</v>
      </c>
      <c r="C6" s="42" t="s">
        <v>7</v>
      </c>
      <c r="D6" s="12">
        <f>'Sa Nachm'!AE31</f>
        <v>24</v>
      </c>
      <c r="E6" s="11">
        <f>'Sa Nachm'!AH13</f>
        <v>11</v>
      </c>
      <c r="F6" s="42" t="s">
        <v>7</v>
      </c>
      <c r="G6" s="12">
        <f>'Sa Nachm'!AE13</f>
        <v>20</v>
      </c>
      <c r="H6" s="175" t="s">
        <v>40</v>
      </c>
      <c r="I6" s="176"/>
      <c r="J6" s="177"/>
      <c r="K6" s="11">
        <f>'Sa Vorm'!AE34</f>
        <v>18</v>
      </c>
      <c r="L6" s="42" t="s">
        <v>7</v>
      </c>
      <c r="M6" s="12">
        <f>'Sa Vorm'!AH34</f>
        <v>15</v>
      </c>
      <c r="N6" s="11">
        <f>'Sa Nachm'!AE25</f>
        <v>15</v>
      </c>
      <c r="O6" s="42" t="s">
        <v>7</v>
      </c>
      <c r="P6" s="12">
        <f>'Sa Nachm'!AH25</f>
        <v>13</v>
      </c>
      <c r="Q6" s="11">
        <f>'Sa Nachm'!AE37</f>
        <v>19</v>
      </c>
      <c r="R6" s="42" t="s">
        <v>7</v>
      </c>
      <c r="S6" s="12">
        <f>'Sa Nachm'!AH37</f>
        <v>15</v>
      </c>
      <c r="T6" s="11">
        <f>'Sa Vorm'!AE16</f>
        <v>21</v>
      </c>
      <c r="U6" s="42" t="s">
        <v>7</v>
      </c>
      <c r="V6" s="12">
        <f>'Sa Vorm'!AH16</f>
        <v>12</v>
      </c>
      <c r="W6" s="11">
        <f>'Sa Vorm'!AE25</f>
        <v>28</v>
      </c>
      <c r="X6" s="42" t="s">
        <v>7</v>
      </c>
      <c r="Y6" s="12">
        <f>'Sa Vorm'!AH25</f>
        <v>10</v>
      </c>
      <c r="Z6" s="11">
        <f>Freitag!AE14</f>
        <v>25</v>
      </c>
      <c r="AA6" s="42" t="s">
        <v>7</v>
      </c>
      <c r="AB6" s="12">
        <f>Freitag!AH14</f>
        <v>6</v>
      </c>
      <c r="AC6" s="11">
        <f>Freitag!AE26</f>
        <v>24</v>
      </c>
      <c r="AD6" s="42" t="s">
        <v>7</v>
      </c>
      <c r="AE6" s="12">
        <f>Freitag!AH26</f>
        <v>10</v>
      </c>
      <c r="AF6" s="13">
        <f>Freitag!AE35</f>
        <v>27</v>
      </c>
      <c r="AG6" s="42" t="s">
        <v>7</v>
      </c>
      <c r="AH6" s="13">
        <f>Freitag!AH35</f>
        <v>8</v>
      </c>
      <c r="AI6" s="11">
        <f>Freitag!AE44</f>
        <v>30</v>
      </c>
      <c r="AJ6" s="42" t="s">
        <v>7</v>
      </c>
      <c r="AK6" s="13">
        <f>Freitag!AH44</f>
        <v>6</v>
      </c>
      <c r="AL6" s="36">
        <f>SUM(AI6,AF6,AC6,Z6,W6,T6,Q6,N6,K6,H6,E6,B6)</f>
        <v>228</v>
      </c>
      <c r="AM6" s="46" t="s">
        <v>7</v>
      </c>
      <c r="AN6" s="37">
        <f>SUM(AK6,AH6,AE6,AB6,Y6,V6,S6,P6,M6,J6,G6,D6)</f>
        <v>139</v>
      </c>
      <c r="AO6" s="14">
        <f>SUM(AI7,AF7,AC7,Z7,W7,T7,Q7,N7,K7,H7,E7,B7)</f>
        <v>18</v>
      </c>
      <c r="AP6" s="47" t="s">
        <v>7</v>
      </c>
      <c r="AQ6" s="15">
        <f>SUM(AK7,AH7,AE7,AB7,Y7,V7,S7,P7,M7,J7,G7,D7)</f>
        <v>4</v>
      </c>
      <c r="AR6" s="187">
        <v>3</v>
      </c>
      <c r="AS6" s="170"/>
    </row>
    <row r="7" spans="1:45" ht="18" customHeight="1">
      <c r="A7" s="190"/>
      <c r="B7" s="17">
        <f>IF(B6&gt;D6,2,IF(B6+D6=0,0,IF(B6=D6,1,0)))</f>
        <v>0</v>
      </c>
      <c r="C7" s="43" t="s">
        <v>7</v>
      </c>
      <c r="D7" s="18">
        <f>IF(D6&gt;B6,2,IF(D6+B6=0,0,IF(D6=B6,1,0)))</f>
        <v>2</v>
      </c>
      <c r="E7" s="17">
        <f>IF(E6&gt;G6,2,IF(E6+G6=0,0,IF(E6=G6,1,0)))</f>
        <v>0</v>
      </c>
      <c r="F7" s="43" t="s">
        <v>7</v>
      </c>
      <c r="G7" s="18">
        <f>IF(G6&gt;E6,2,IF(G6+E6=0,0,IF(G6=E6,1,0)))</f>
        <v>2</v>
      </c>
      <c r="H7" s="172" t="s">
        <v>38</v>
      </c>
      <c r="I7" s="173"/>
      <c r="J7" s="174"/>
      <c r="K7" s="17">
        <f>IF(K6&gt;M6,2,IF(K6+M6=0,0,IF(K6=M6,1,0)))</f>
        <v>2</v>
      </c>
      <c r="L7" s="43" t="s">
        <v>7</v>
      </c>
      <c r="M7" s="18">
        <f>IF(M6&gt;K6,2,IF(M6+K6=0,0,IF(M6=K6,1,0)))</f>
        <v>0</v>
      </c>
      <c r="N7" s="17">
        <f>IF(N6&gt;P6,2,IF(N6+P6=0,0,IF(N6=P6,1,0)))</f>
        <v>2</v>
      </c>
      <c r="O7" s="43" t="s">
        <v>7</v>
      </c>
      <c r="P7" s="18">
        <f>IF(P6&gt;N6,2,IF(P6+N6=0,0,IF(P6=N6,1,0)))</f>
        <v>0</v>
      </c>
      <c r="Q7" s="17">
        <f>IF(Q6&gt;S6,2,IF(Q6+S6=0,0,IF(Q6=S6,1,0)))</f>
        <v>2</v>
      </c>
      <c r="R7" s="43" t="s">
        <v>7</v>
      </c>
      <c r="S7" s="18">
        <f>IF(S6&gt;Q6,2,IF(S6+Q6=0,0,IF(S6=Q6,1,0)))</f>
        <v>0</v>
      </c>
      <c r="T7" s="17">
        <f>IF(T6&gt;V6,2,IF(T6+V6=0,0,IF(T6=V6,1,0)))</f>
        <v>2</v>
      </c>
      <c r="U7" s="43" t="s">
        <v>7</v>
      </c>
      <c r="V7" s="18">
        <f>IF(V6&gt;T6,2,IF(V6+T6=0,0,IF(V6=T6,1,0)))</f>
        <v>0</v>
      </c>
      <c r="W7" s="17">
        <f>IF(W6&gt;Y6,2,IF(W6+Y6=0,0,IF(W6=Y6,1,0)))</f>
        <v>2</v>
      </c>
      <c r="X7" s="43" t="s">
        <v>7</v>
      </c>
      <c r="Y7" s="18">
        <f>IF(Y6&gt;W6,2,IF(Y6+W6=0,0,IF(Y6=W6,1,0)))</f>
        <v>0</v>
      </c>
      <c r="Z7" s="17">
        <f>IF(Z6&gt;AB6,2,IF(Z6+AB6=0,0,IF(Z6=AB6,1,0)))</f>
        <v>2</v>
      </c>
      <c r="AA7" s="43" t="s">
        <v>7</v>
      </c>
      <c r="AB7" s="18">
        <f>IF(AB6&gt;Z6,2,IF(AB6+Z6=0,0,IF(AB6=Z6,1,0)))</f>
        <v>0</v>
      </c>
      <c r="AC7" s="17">
        <f>IF(AC6&gt;AE6,2,IF(AC6+AE6=0,0,IF(AC6=AE6,1,0)))</f>
        <v>2</v>
      </c>
      <c r="AD7" s="43" t="s">
        <v>7</v>
      </c>
      <c r="AE7" s="18">
        <f>IF(AE6&gt;AC6,2,IF(AE6+AC6=0,0,IF(AE6=AC6,1,0)))</f>
        <v>0</v>
      </c>
      <c r="AF7" s="17">
        <f>IF(AF6&gt;AH6,2,IF(AF6+AH6=0,0,IF(AF6=AH6,1,0)))</f>
        <v>2</v>
      </c>
      <c r="AG7" s="43" t="s">
        <v>7</v>
      </c>
      <c r="AH7" s="18">
        <f>IF(AH6&gt;AF6,2,IF(AH6+AF6=0,0,IF(AH6=AF6,1,0)))</f>
        <v>0</v>
      </c>
      <c r="AI7" s="17">
        <f>IF(AI6&gt;AK6,2,IF(AI6+AK6=0,0,IF(AI6=AK6,1,0)))</f>
        <v>2</v>
      </c>
      <c r="AJ7" s="43" t="s">
        <v>7</v>
      </c>
      <c r="AK7" s="18">
        <f>IF(AK6&gt;AI6,2,IF(AK6+AI6=0,0,IF(AK6=AI6,1,0)))</f>
        <v>0</v>
      </c>
      <c r="AL7" s="178">
        <f>AL6-AN6</f>
        <v>89</v>
      </c>
      <c r="AM7" s="179"/>
      <c r="AN7" s="180"/>
      <c r="AO7" s="181">
        <f>AO6-AQ6</f>
        <v>14</v>
      </c>
      <c r="AP7" s="182"/>
      <c r="AQ7" s="183"/>
      <c r="AR7" s="188"/>
      <c r="AS7" s="170"/>
    </row>
    <row r="8" spans="1:45" ht="18" customHeight="1">
      <c r="A8" s="189" t="str">
        <f>Freitag!D7</f>
        <v>BVS Weiden I</v>
      </c>
      <c r="B8" s="11">
        <f>'Sa Nachm'!AH40</f>
        <v>15</v>
      </c>
      <c r="C8" s="42" t="s">
        <v>7</v>
      </c>
      <c r="D8" s="12">
        <f>'Sa Nachm'!AE40</f>
        <v>26</v>
      </c>
      <c r="E8" s="11">
        <f>'Sa Nachm'!AH22</f>
        <v>12</v>
      </c>
      <c r="F8" s="42" t="s">
        <v>7</v>
      </c>
      <c r="G8" s="12">
        <f>'Sa Nachm'!AE22</f>
        <v>21</v>
      </c>
      <c r="H8" s="11">
        <f>'Sa Vorm'!AH34</f>
        <v>15</v>
      </c>
      <c r="I8" s="42" t="s">
        <v>7</v>
      </c>
      <c r="J8" s="12">
        <f>'Sa Vorm'!AE34</f>
        <v>18</v>
      </c>
      <c r="K8" s="175" t="s">
        <v>40</v>
      </c>
      <c r="L8" s="176"/>
      <c r="M8" s="177"/>
      <c r="N8" s="11">
        <f>'Sa Nachm'!AE16</f>
        <v>15</v>
      </c>
      <c r="O8" s="42" t="s">
        <v>7</v>
      </c>
      <c r="P8" s="12">
        <f>'Sa Nachm'!AH16</f>
        <v>16</v>
      </c>
      <c r="Q8" s="11">
        <f>'Sa Nachm'!AE28</f>
        <v>10</v>
      </c>
      <c r="R8" s="42" t="s">
        <v>7</v>
      </c>
      <c r="S8" s="12">
        <f>'Sa Nachm'!AH28</f>
        <v>20</v>
      </c>
      <c r="T8" s="11">
        <f>Freitag!AE45</f>
        <v>16</v>
      </c>
      <c r="U8" s="42" t="s">
        <v>7</v>
      </c>
      <c r="V8" s="12">
        <f>Freitag!AH45</f>
        <v>19</v>
      </c>
      <c r="W8" s="11">
        <f>'Sa Vorm'!AE17</f>
        <v>26</v>
      </c>
      <c r="X8" s="42" t="s">
        <v>7</v>
      </c>
      <c r="Y8" s="12">
        <f>'Sa Vorm'!AH17</f>
        <v>11</v>
      </c>
      <c r="Z8" s="11">
        <f>'Sa Vorm'!AE26</f>
        <v>26</v>
      </c>
      <c r="AA8" s="42" t="s">
        <v>7</v>
      </c>
      <c r="AB8" s="12">
        <f>'Sa Vorm'!AH26</f>
        <v>11</v>
      </c>
      <c r="AC8" s="11">
        <f>Freitag!AE15</f>
        <v>22</v>
      </c>
      <c r="AD8" s="42" t="s">
        <v>7</v>
      </c>
      <c r="AE8" s="12">
        <f>Freitag!AH15</f>
        <v>8</v>
      </c>
      <c r="AF8" s="13">
        <f>Freitag!AE27</f>
        <v>19</v>
      </c>
      <c r="AG8" s="42" t="s">
        <v>7</v>
      </c>
      <c r="AH8" s="13">
        <f>Freitag!AH27</f>
        <v>16</v>
      </c>
      <c r="AI8" s="11">
        <f>Freitag!AE36</f>
        <v>28</v>
      </c>
      <c r="AJ8" s="42" t="s">
        <v>7</v>
      </c>
      <c r="AK8" s="13">
        <f>Freitag!AH36</f>
        <v>12</v>
      </c>
      <c r="AL8" s="36">
        <f>SUM(AI8,AF8,AC8,Z8,W8,T8,Q8,N8,K8,H8,E8,B8)</f>
        <v>204</v>
      </c>
      <c r="AM8" s="46" t="s">
        <v>7</v>
      </c>
      <c r="AN8" s="37">
        <f>SUM(AK8,AH8,AE8,AB8,Y8,V8,S8,P8,M8,J8,G8,D8)</f>
        <v>178</v>
      </c>
      <c r="AO8" s="14">
        <f>SUM(AI9,AF9,AC9,Z9,W9,T9,Q9,N9,K9,H9,E9,B9)</f>
        <v>10</v>
      </c>
      <c r="AP8" s="47" t="s">
        <v>7</v>
      </c>
      <c r="AQ8" s="15">
        <f>SUM(AK9,AH9,AE9,AB9,Y9,V9,S9,P9,M9,J9,G9,D9)</f>
        <v>12</v>
      </c>
      <c r="AR8" s="187">
        <v>7</v>
      </c>
      <c r="AS8" s="170"/>
    </row>
    <row r="9" spans="1:45" ht="18" customHeight="1">
      <c r="A9" s="190"/>
      <c r="B9" s="17">
        <f>IF(B8&gt;D8,2,IF(B8+D8=0,0,IF(B8=D8,1,0)))</f>
        <v>0</v>
      </c>
      <c r="C9" s="43" t="s">
        <v>7</v>
      </c>
      <c r="D9" s="18">
        <f>IF(D8&gt;B8,2,IF(D8+B8=0,0,IF(D8=B8,1,0)))</f>
        <v>2</v>
      </c>
      <c r="E9" s="17">
        <f>IF(E8&gt;G8,2,IF(E8+G8=0,0,IF(E8=G8,1,0)))</f>
        <v>0</v>
      </c>
      <c r="F9" s="43" t="s">
        <v>7</v>
      </c>
      <c r="G9" s="18">
        <f>IF(G8&gt;E8,2,IF(G8+E8=0,0,IF(G8=E8,1,0)))</f>
        <v>2</v>
      </c>
      <c r="H9" s="17">
        <f>IF(H8&gt;J8,2,IF(H8+J8=0,0,IF(H8=J8,1,0)))</f>
        <v>0</v>
      </c>
      <c r="I9" s="43" t="s">
        <v>7</v>
      </c>
      <c r="J9" s="18">
        <f>IF(J8&gt;H8,2,IF(J8+H8=0,0,IF(J8=H8,1,0)))</f>
        <v>2</v>
      </c>
      <c r="K9" s="172" t="s">
        <v>38</v>
      </c>
      <c r="L9" s="173"/>
      <c r="M9" s="174"/>
      <c r="N9" s="17">
        <f>IF(N8&gt;P8,2,IF(N8+P8=0,0,IF(N8=P8,1,0)))</f>
        <v>0</v>
      </c>
      <c r="O9" s="43" t="s">
        <v>7</v>
      </c>
      <c r="P9" s="18">
        <f>IF(P8&gt;N8,2,IF(P8+N8=0,0,IF(P8=N8,1,0)))</f>
        <v>2</v>
      </c>
      <c r="Q9" s="17">
        <f>IF(Q8&gt;S8,2,IF(Q8+S8=0,0,IF(Q8=S8,1,0)))</f>
        <v>0</v>
      </c>
      <c r="R9" s="43" t="s">
        <v>7</v>
      </c>
      <c r="S9" s="18">
        <f>IF(S8&gt;Q8,2,IF(S8+Q8=0,0,IF(S8=Q8,1,0)))</f>
        <v>2</v>
      </c>
      <c r="T9" s="17">
        <f>IF(T8&gt;V8,2,IF(T8+V8=0,0,IF(T8=V8,1,0)))</f>
        <v>0</v>
      </c>
      <c r="U9" s="43" t="s">
        <v>7</v>
      </c>
      <c r="V9" s="18">
        <f>IF(V8&gt;T8,2,IF(V8+T8=0,0,IF(V8=T8,1,0)))</f>
        <v>2</v>
      </c>
      <c r="W9" s="17">
        <f>IF(W8&gt;Y8,2,IF(W8+Y8=0,0,IF(W8=Y8,1,0)))</f>
        <v>2</v>
      </c>
      <c r="X9" s="43" t="s">
        <v>7</v>
      </c>
      <c r="Y9" s="18">
        <f>IF(Y8&gt;W8,2,IF(Y8+W8=0,0,IF(Y8=W8,1,0)))</f>
        <v>0</v>
      </c>
      <c r="Z9" s="17">
        <f>IF(Z8&gt;AB8,2,IF(Z8+AB8=0,0,IF(Z8=AB8,1,0)))</f>
        <v>2</v>
      </c>
      <c r="AA9" s="43" t="s">
        <v>7</v>
      </c>
      <c r="AB9" s="18">
        <f>IF(AB8&gt;Z8,2,IF(AB8+Z8=0,0,IF(AB8=Z8,1,0)))</f>
        <v>0</v>
      </c>
      <c r="AC9" s="17">
        <f>IF(AC8&gt;AE8,2,IF(AC8+AE8=0,0,IF(AC8=AE8,1,0)))</f>
        <v>2</v>
      </c>
      <c r="AD9" s="43" t="s">
        <v>7</v>
      </c>
      <c r="AE9" s="18">
        <f>IF(AE8&gt;AC8,2,IF(AE8+AC8=0,0,IF(AE8=AC8,1,0)))</f>
        <v>0</v>
      </c>
      <c r="AF9" s="17">
        <f>IF(AF8&gt;AH8,2,IF(AF8+AH8=0,0,IF(AF8=AH8,1,0)))</f>
        <v>2</v>
      </c>
      <c r="AG9" s="43" t="s">
        <v>7</v>
      </c>
      <c r="AH9" s="18">
        <f>IF(AH8&gt;AF8,2,IF(AH8+AF8=0,0,IF(AH8=AF8,1,0)))</f>
        <v>0</v>
      </c>
      <c r="AI9" s="17">
        <f>IF(AI8&gt;AK8,2,IF(AI8+AK8=0,0,IF(AI8=AK8,1,0)))</f>
        <v>2</v>
      </c>
      <c r="AJ9" s="43" t="s">
        <v>7</v>
      </c>
      <c r="AK9" s="18">
        <f>IF(AK8&gt;AI8,2,IF(AK8+AI8=0,0,IF(AK8=AI8,1,0)))</f>
        <v>0</v>
      </c>
      <c r="AL9" s="178">
        <f>AL8-AN8</f>
        <v>26</v>
      </c>
      <c r="AM9" s="179"/>
      <c r="AN9" s="180"/>
      <c r="AO9" s="181">
        <f>AO8-AQ8</f>
        <v>-2</v>
      </c>
      <c r="AP9" s="182"/>
      <c r="AQ9" s="183"/>
      <c r="AR9" s="188"/>
      <c r="AS9" s="170"/>
    </row>
    <row r="10" spans="1:44" ht="6" customHeight="1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6"/>
    </row>
    <row r="11" spans="1:45" ht="18" customHeight="1">
      <c r="A11" s="189" t="str">
        <f>Freitag!D8</f>
        <v>BSG Rheydt</v>
      </c>
      <c r="B11" s="11">
        <f>'Sa Nachm'!AH46</f>
        <v>15</v>
      </c>
      <c r="C11" s="42" t="s">
        <v>7</v>
      </c>
      <c r="D11" s="12">
        <f>'Sa Nachm'!AE46</f>
        <v>23</v>
      </c>
      <c r="E11" s="11">
        <f>'Sa Nachm'!AH34</f>
        <v>11</v>
      </c>
      <c r="F11" s="42" t="s">
        <v>7</v>
      </c>
      <c r="G11" s="12">
        <f>'Sa Nachm'!AE34</f>
        <v>25</v>
      </c>
      <c r="H11" s="11">
        <f>'Sa Nachm'!AH25</f>
        <v>13</v>
      </c>
      <c r="I11" s="42" t="s">
        <v>7</v>
      </c>
      <c r="J11" s="12">
        <f>'Sa Nachm'!AE25</f>
        <v>15</v>
      </c>
      <c r="K11" s="11">
        <f>'Sa Nachm'!AH16</f>
        <v>16</v>
      </c>
      <c r="L11" s="42" t="s">
        <v>7</v>
      </c>
      <c r="M11" s="12">
        <f>'Sa Nachm'!AE16</f>
        <v>15</v>
      </c>
      <c r="N11" s="175" t="s">
        <v>40</v>
      </c>
      <c r="O11" s="176"/>
      <c r="P11" s="177"/>
      <c r="Q11" s="11">
        <f>'Sa Vorm'!AE37</f>
        <v>18</v>
      </c>
      <c r="R11" s="42" t="s">
        <v>7</v>
      </c>
      <c r="S11" s="12">
        <f>'Sa Vorm'!AH37</f>
        <v>14</v>
      </c>
      <c r="T11" s="11">
        <f>Freitag!AE38</f>
        <v>19</v>
      </c>
      <c r="U11" s="42" t="s">
        <v>7</v>
      </c>
      <c r="V11" s="12">
        <f>Freitag!AH38</f>
        <v>20</v>
      </c>
      <c r="W11" s="11">
        <f>Freitag!AE47</f>
        <v>32</v>
      </c>
      <c r="X11" s="42" t="s">
        <v>7</v>
      </c>
      <c r="Y11" s="12">
        <f>Freitag!AH47</f>
        <v>8</v>
      </c>
      <c r="Z11" s="11">
        <f>'Sa Vorm'!AE19</f>
        <v>29</v>
      </c>
      <c r="AA11" s="42" t="s">
        <v>7</v>
      </c>
      <c r="AB11" s="12">
        <f>'Sa Vorm'!AH19</f>
        <v>8</v>
      </c>
      <c r="AC11" s="11">
        <f>'Sa Vorm'!AE28</f>
        <v>25</v>
      </c>
      <c r="AD11" s="42" t="s">
        <v>7</v>
      </c>
      <c r="AE11" s="12">
        <f>'Sa Vorm'!AH28</f>
        <v>11</v>
      </c>
      <c r="AF11" s="13">
        <f>Freitag!AE20</f>
        <v>30</v>
      </c>
      <c r="AG11" s="42" t="s">
        <v>7</v>
      </c>
      <c r="AH11" s="13">
        <f>Freitag!AH20</f>
        <v>8</v>
      </c>
      <c r="AI11" s="11">
        <f>Freitag!AE29</f>
        <v>19</v>
      </c>
      <c r="AJ11" s="42" t="s">
        <v>7</v>
      </c>
      <c r="AK11" s="13">
        <f>Freitag!AH29</f>
        <v>16</v>
      </c>
      <c r="AL11" s="36">
        <f>SUM(AI11,AF11,AC11,Z11,W11,T11,Q11,N11,K11,H11,E11,B11)</f>
        <v>227</v>
      </c>
      <c r="AM11" s="46" t="s">
        <v>7</v>
      </c>
      <c r="AN11" s="37">
        <f>SUM(AK11,AH11,AE11,AB11,Y11,V11,S11,P11,M11,J11,G11,D11)</f>
        <v>163</v>
      </c>
      <c r="AO11" s="14">
        <f>SUM(AI12,AF12,AC12,Z12,W12,T12,Q12,N12,K12,H12,E12,B12)</f>
        <v>14</v>
      </c>
      <c r="AP11" s="47" t="s">
        <v>7</v>
      </c>
      <c r="AQ11" s="15">
        <f>SUM(AK12,AH12,AE12,AB12,Y12,V12,S12,P12,M12,J12,G12,D12)</f>
        <v>8</v>
      </c>
      <c r="AR11" s="187">
        <v>5</v>
      </c>
      <c r="AS11" s="170"/>
    </row>
    <row r="12" spans="1:45" ht="18" customHeight="1">
      <c r="A12" s="190"/>
      <c r="B12" s="17">
        <f>IF(B11&gt;D11,2,IF(B11+D11=0,0,IF(B11=D11,1,0)))</f>
        <v>0</v>
      </c>
      <c r="C12" s="43" t="s">
        <v>7</v>
      </c>
      <c r="D12" s="18">
        <f>IF(D11&gt;B11,2,IF(D11+B11=0,0,IF(D11=B11,1,0)))</f>
        <v>2</v>
      </c>
      <c r="E12" s="17">
        <f>IF(E11&gt;G11,2,IF(E11+G11=0,0,IF(E11=G11,1,0)))</f>
        <v>0</v>
      </c>
      <c r="F12" s="43" t="s">
        <v>7</v>
      </c>
      <c r="G12" s="18">
        <f>IF(G11&gt;E11,2,IF(G11+E11=0,0,IF(G11=E11,1,0)))</f>
        <v>2</v>
      </c>
      <c r="H12" s="17">
        <f>IF(H11&gt;J11,2,IF(H11+J11=0,0,IF(H11=J11,1,0)))</f>
        <v>0</v>
      </c>
      <c r="I12" s="43" t="s">
        <v>7</v>
      </c>
      <c r="J12" s="18">
        <f>IF(J11&gt;H11,2,IF(J11+H11=0,0,IF(J11=H11,1,0)))</f>
        <v>2</v>
      </c>
      <c r="K12" s="17">
        <f>IF(K11&gt;M11,2,IF(K11+M11=0,0,IF(K11=M11,1,0)))</f>
        <v>2</v>
      </c>
      <c r="L12" s="43" t="s">
        <v>7</v>
      </c>
      <c r="M12" s="18">
        <f>IF(M11&gt;K11,2,IF(M11+K11=0,0,IF(M11=K11,1,0)))</f>
        <v>0</v>
      </c>
      <c r="N12" s="172" t="s">
        <v>38</v>
      </c>
      <c r="O12" s="173"/>
      <c r="P12" s="174"/>
      <c r="Q12" s="17">
        <f>IF(Q11&gt;S11,2,IF(Q11+S11=0,0,IF(Q11=S11,1,0)))</f>
        <v>2</v>
      </c>
      <c r="R12" s="43" t="s">
        <v>7</v>
      </c>
      <c r="S12" s="18">
        <f>IF(S11&gt;Q11,2,IF(S11+Q11=0,0,IF(S11=Q11,1,0)))</f>
        <v>0</v>
      </c>
      <c r="T12" s="17">
        <f>IF(T11&gt;V11,2,IF(T11+V11=0,0,IF(T11=V11,1,0)))</f>
        <v>0</v>
      </c>
      <c r="U12" s="43" t="s">
        <v>7</v>
      </c>
      <c r="V12" s="18">
        <f>IF(V11&gt;T11,2,IF(V11+T11=0,0,IF(V11=T11,1,0)))</f>
        <v>2</v>
      </c>
      <c r="W12" s="17">
        <f>IF(W11&gt;Y11,2,IF(W11+Y11=0,0,IF(W11=Y11,1,0)))</f>
        <v>2</v>
      </c>
      <c r="X12" s="43" t="s">
        <v>7</v>
      </c>
      <c r="Y12" s="18">
        <f>IF(Y11&gt;W11,2,IF(Y11+W11=0,0,IF(Y11=W11,1,0)))</f>
        <v>0</v>
      </c>
      <c r="Z12" s="17">
        <f>IF(Z11&gt;AB11,2,IF(Z11+AB11=0,0,IF(Z11=AB11,1,0)))</f>
        <v>2</v>
      </c>
      <c r="AA12" s="43" t="s">
        <v>7</v>
      </c>
      <c r="AB12" s="18">
        <f>IF(AB11&gt;Z11,2,IF(AB11+Z11=0,0,IF(AB11=Z11,1,0)))</f>
        <v>0</v>
      </c>
      <c r="AC12" s="17">
        <f>IF(AC11&gt;AE11,2,IF(AC11+AE11=0,0,IF(AC11=AE11,1,0)))</f>
        <v>2</v>
      </c>
      <c r="AD12" s="43" t="s">
        <v>7</v>
      </c>
      <c r="AE12" s="18">
        <f>IF(AE11&gt;AC11,2,IF(AE11+AC11=0,0,IF(AE11=AC11,1,0)))</f>
        <v>0</v>
      </c>
      <c r="AF12" s="17">
        <f>IF(AF11&gt;AH11,2,IF(AF11+AH11=0,0,IF(AF11=AH11,1,0)))</f>
        <v>2</v>
      </c>
      <c r="AG12" s="43" t="s">
        <v>7</v>
      </c>
      <c r="AH12" s="18">
        <f>IF(AH11&gt;AF11,2,IF(AH11+AF11=0,0,IF(AH11=AF11,1,0)))</f>
        <v>0</v>
      </c>
      <c r="AI12" s="17">
        <f>IF(AI11&gt;AK11,2,IF(AI11+AK11=0,0,IF(AI11=AK11,1,0)))</f>
        <v>2</v>
      </c>
      <c r="AJ12" s="43" t="s">
        <v>7</v>
      </c>
      <c r="AK12" s="18">
        <f>IF(AK11&gt;AI11,2,IF(AK11+AI11=0,0,IF(AK11=AI11,1,0)))</f>
        <v>0</v>
      </c>
      <c r="AL12" s="178">
        <f>AL11-AN11</f>
        <v>64</v>
      </c>
      <c r="AM12" s="179"/>
      <c r="AN12" s="180"/>
      <c r="AO12" s="181">
        <f>AO11-AQ11</f>
        <v>6</v>
      </c>
      <c r="AP12" s="182"/>
      <c r="AQ12" s="183"/>
      <c r="AR12" s="188"/>
      <c r="AS12" s="170"/>
    </row>
    <row r="13" spans="1:45" ht="18" customHeight="1">
      <c r="A13" s="189" t="str">
        <f>Freitag!D9</f>
        <v>BSG OB-Sterkrade</v>
      </c>
      <c r="B13" s="11">
        <f>'Sa Nachm'!AH19</f>
        <v>16</v>
      </c>
      <c r="C13" s="42" t="s">
        <v>7</v>
      </c>
      <c r="D13" s="12">
        <f>'Sa Nachm'!AE19</f>
        <v>22</v>
      </c>
      <c r="E13" s="11">
        <f>'Sa Nachm'!AH43</f>
        <v>13</v>
      </c>
      <c r="F13" s="42" t="s">
        <v>7</v>
      </c>
      <c r="G13" s="12">
        <f>'Sa Nachm'!AE43</f>
        <v>23</v>
      </c>
      <c r="H13" s="11">
        <f>'Sa Nachm'!AH37</f>
        <v>15</v>
      </c>
      <c r="I13" s="42" t="s">
        <v>7</v>
      </c>
      <c r="J13" s="12">
        <f>'Sa Nachm'!AE37</f>
        <v>19</v>
      </c>
      <c r="K13" s="11">
        <f>'Sa Nachm'!AH28</f>
        <v>20</v>
      </c>
      <c r="L13" s="42" t="s">
        <v>7</v>
      </c>
      <c r="M13" s="12">
        <f>'Sa Nachm'!AE28</f>
        <v>10</v>
      </c>
      <c r="N13" s="11">
        <f>'Sa Vorm'!AH37</f>
        <v>14</v>
      </c>
      <c r="O13" s="42" t="s">
        <v>7</v>
      </c>
      <c r="P13" s="12">
        <f>'Sa Vorm'!AE37</f>
        <v>18</v>
      </c>
      <c r="Q13" s="175" t="s">
        <v>40</v>
      </c>
      <c r="R13" s="176"/>
      <c r="S13" s="177"/>
      <c r="T13" s="11">
        <f>Freitag!AE30</f>
        <v>12</v>
      </c>
      <c r="U13" s="42" t="s">
        <v>7</v>
      </c>
      <c r="V13" s="12">
        <f>Freitag!AH30</f>
        <v>24</v>
      </c>
      <c r="W13" s="11">
        <f>Freitag!AE39</f>
        <v>25</v>
      </c>
      <c r="X13" s="42" t="s">
        <v>7</v>
      </c>
      <c r="Y13" s="12">
        <f>Freitag!AH39</f>
        <v>13</v>
      </c>
      <c r="Z13" s="11">
        <f>Freitag!AE48</f>
        <v>17</v>
      </c>
      <c r="AA13" s="42" t="s">
        <v>7</v>
      </c>
      <c r="AB13" s="12">
        <f>Freitag!AH48</f>
        <v>13</v>
      </c>
      <c r="AC13" s="11">
        <f>'Sa Vorm'!AE20</f>
        <v>25</v>
      </c>
      <c r="AD13" s="42" t="s">
        <v>7</v>
      </c>
      <c r="AE13" s="12">
        <f>'Sa Vorm'!AH20</f>
        <v>15</v>
      </c>
      <c r="AF13" s="13">
        <f>'Sa Vorm'!AE29</f>
        <v>23</v>
      </c>
      <c r="AG13" s="42" t="s">
        <v>7</v>
      </c>
      <c r="AH13" s="13">
        <f>'Sa Vorm'!AH29</f>
        <v>7</v>
      </c>
      <c r="AI13" s="11">
        <f>Freitag!AE21</f>
        <v>25</v>
      </c>
      <c r="AJ13" s="42" t="s">
        <v>7</v>
      </c>
      <c r="AK13" s="13">
        <f>Freitag!AH21</f>
        <v>14</v>
      </c>
      <c r="AL13" s="36">
        <f>SUM(AI13,AF13,AC13,Z13,W13,T13,Q13,N13,K13,H13,E13,B13)</f>
        <v>205</v>
      </c>
      <c r="AM13" s="46" t="s">
        <v>7</v>
      </c>
      <c r="AN13" s="37">
        <f>SUM(AK13,AH13,AE13,AB13,Y13,V13,S13,P13,M13,J13,G13,D13)</f>
        <v>178</v>
      </c>
      <c r="AO13" s="14">
        <f>SUM(AI14,AF14,AC14,Z14,W14,T14,Q14,N14,K14,H14,E14,B14)</f>
        <v>12</v>
      </c>
      <c r="AP13" s="47" t="s">
        <v>7</v>
      </c>
      <c r="AQ13" s="15">
        <f>SUM(AK14,AH14,AE14,AB14,Y14,V14,S14,P14,M14,J14,G14,D14)</f>
        <v>10</v>
      </c>
      <c r="AR13" s="187">
        <v>6</v>
      </c>
      <c r="AS13" s="170"/>
    </row>
    <row r="14" spans="1:45" ht="18" customHeight="1">
      <c r="A14" s="190"/>
      <c r="B14" s="17">
        <f>IF(B13&gt;D13,2,IF(B13+D13=0,0,IF(B13=D13,1,0)))</f>
        <v>0</v>
      </c>
      <c r="C14" s="43" t="s">
        <v>7</v>
      </c>
      <c r="D14" s="18">
        <f>IF(D13&gt;B13,2,IF(D13+B13=0,0,IF(D13=B13,1,0)))</f>
        <v>2</v>
      </c>
      <c r="E14" s="17">
        <f>IF(E13&gt;G13,2,IF(E13+G13=0,0,IF(E13=G13,1,0)))</f>
        <v>0</v>
      </c>
      <c r="F14" s="43" t="s">
        <v>7</v>
      </c>
      <c r="G14" s="18">
        <f>IF(G13&gt;E13,2,IF(G13+E13=0,0,IF(G13=E13,1,0)))</f>
        <v>2</v>
      </c>
      <c r="H14" s="17">
        <f>IF(H13&gt;J13,2,IF(H13+J13=0,0,IF(H13=J13,1,0)))</f>
        <v>0</v>
      </c>
      <c r="I14" s="43" t="s">
        <v>7</v>
      </c>
      <c r="J14" s="18">
        <f>IF(J13&gt;H13,2,IF(J13+H13=0,0,IF(J13=H13,1,0)))</f>
        <v>2</v>
      </c>
      <c r="K14" s="17">
        <f>IF(K13&gt;M13,2,IF(K13+M13=0,0,IF(K13=M13,1,0)))</f>
        <v>2</v>
      </c>
      <c r="L14" s="43" t="s">
        <v>7</v>
      </c>
      <c r="M14" s="18">
        <f>IF(M13&gt;K13,2,IF(M13+K13=0,0,IF(M13=K13,1,0)))</f>
        <v>0</v>
      </c>
      <c r="N14" s="17">
        <f>IF(N13&gt;P13,2,IF(N13+P13=0,0,IF(N13=P13,1,0)))</f>
        <v>0</v>
      </c>
      <c r="O14" s="43" t="s">
        <v>7</v>
      </c>
      <c r="P14" s="18">
        <f>IF(P13&gt;N13,2,IF(P13+N13=0,0,IF(P13=N13,1,0)))</f>
        <v>2</v>
      </c>
      <c r="Q14" s="172" t="s">
        <v>38</v>
      </c>
      <c r="R14" s="173"/>
      <c r="S14" s="174"/>
      <c r="T14" s="17">
        <f>IF(T13&gt;V13,2,IF(T13+V13=0,0,IF(T13=V13,1,0)))</f>
        <v>0</v>
      </c>
      <c r="U14" s="43" t="s">
        <v>7</v>
      </c>
      <c r="V14" s="18">
        <f>IF(V13&gt;T13,2,IF(V13+T13=0,0,IF(V13=T13,1,0)))</f>
        <v>2</v>
      </c>
      <c r="W14" s="17">
        <f>IF(W13&gt;Y13,2,IF(W13+Y13=0,0,IF(W13=Y13,1,0)))</f>
        <v>2</v>
      </c>
      <c r="X14" s="43" t="s">
        <v>7</v>
      </c>
      <c r="Y14" s="18">
        <f>IF(Y13&gt;W13,2,IF(Y13+W13=0,0,IF(Y13=W13,1,0)))</f>
        <v>0</v>
      </c>
      <c r="Z14" s="17">
        <f>IF(Z13&gt;AB13,2,IF(Z13+AB13=0,0,IF(Z13=AB13,1,0)))</f>
        <v>2</v>
      </c>
      <c r="AA14" s="43" t="s">
        <v>7</v>
      </c>
      <c r="AB14" s="18">
        <f>IF(AB13&gt;Z13,2,IF(AB13+Z13=0,0,IF(AB13=Z13,1,0)))</f>
        <v>0</v>
      </c>
      <c r="AC14" s="17">
        <f>IF(AC13&gt;AE13,2,IF(AC13+AE13=0,0,IF(AC13=AE13,1,0)))</f>
        <v>2</v>
      </c>
      <c r="AD14" s="43" t="s">
        <v>7</v>
      </c>
      <c r="AE14" s="18">
        <f>IF(AE13&gt;AC13,2,IF(AE13+AC13=0,0,IF(AE13=AC13,1,0)))</f>
        <v>0</v>
      </c>
      <c r="AF14" s="17">
        <f>IF(AF13&gt;AH13,2,IF(AF13+AH13=0,0,IF(AF13=AH13,1,0)))</f>
        <v>2</v>
      </c>
      <c r="AG14" s="43" t="s">
        <v>7</v>
      </c>
      <c r="AH14" s="18">
        <f>IF(AH13&gt;AF13,2,IF(AH13+AF13=0,0,IF(AH13=AF13,1,0)))</f>
        <v>0</v>
      </c>
      <c r="AI14" s="17">
        <f>IF(AI13&gt;AK13,2,IF(AI13+AK13=0,0,IF(AI13=AK13,1,0)))</f>
        <v>2</v>
      </c>
      <c r="AJ14" s="43" t="s">
        <v>7</v>
      </c>
      <c r="AK14" s="18">
        <f>IF(AK13&gt;AI13,2,IF(AK13+AI13=0,0,IF(AK13=AI13,1,0)))</f>
        <v>0</v>
      </c>
      <c r="AL14" s="178">
        <f>AL13-AN13</f>
        <v>27</v>
      </c>
      <c r="AM14" s="179"/>
      <c r="AN14" s="180"/>
      <c r="AO14" s="181">
        <f>AO13-AQ13</f>
        <v>2</v>
      </c>
      <c r="AP14" s="182"/>
      <c r="AQ14" s="183"/>
      <c r="AR14" s="188"/>
      <c r="AS14" s="170"/>
    </row>
    <row r="15" spans="1:45" ht="18" customHeight="1">
      <c r="A15" s="189" t="str">
        <f>Freitag!P4</f>
        <v>MTV Holzminden</v>
      </c>
      <c r="B15" s="11">
        <f>Freitag!AH17</f>
        <v>8</v>
      </c>
      <c r="C15" s="42" t="s">
        <v>7</v>
      </c>
      <c r="D15" s="12">
        <f>Freitag!AE17</f>
        <v>28</v>
      </c>
      <c r="E15" s="11">
        <f>'Sa Vorm'!AH23</f>
        <v>13</v>
      </c>
      <c r="F15" s="42" t="s">
        <v>7</v>
      </c>
      <c r="G15" s="12">
        <f>'Sa Vorm'!AE23</f>
        <v>22</v>
      </c>
      <c r="H15" s="11">
        <f>'Sa Vorm'!AH16</f>
        <v>12</v>
      </c>
      <c r="I15" s="42" t="s">
        <v>7</v>
      </c>
      <c r="J15" s="12">
        <f>'Sa Vorm'!AE16</f>
        <v>21</v>
      </c>
      <c r="K15" s="11">
        <f>Freitag!AH45</f>
        <v>19</v>
      </c>
      <c r="L15" s="42" t="s">
        <v>7</v>
      </c>
      <c r="M15" s="12">
        <f>Freitag!AE45</f>
        <v>16</v>
      </c>
      <c r="N15" s="11">
        <f>Freitag!AH38</f>
        <v>20</v>
      </c>
      <c r="O15" s="42" t="s">
        <v>7</v>
      </c>
      <c r="P15" s="12">
        <f>Freitag!AE38</f>
        <v>19</v>
      </c>
      <c r="Q15" s="11">
        <f>Freitag!AH30</f>
        <v>24</v>
      </c>
      <c r="R15" s="42" t="s">
        <v>7</v>
      </c>
      <c r="S15" s="12">
        <f>Freitag!AE30</f>
        <v>12</v>
      </c>
      <c r="T15" s="175" t="s">
        <v>40</v>
      </c>
      <c r="U15" s="176"/>
      <c r="V15" s="177"/>
      <c r="W15" s="11">
        <f>'Sa Vorm'!AE32</f>
        <v>28</v>
      </c>
      <c r="X15" s="42" t="s">
        <v>7</v>
      </c>
      <c r="Y15" s="12">
        <f>'Sa Vorm'!AH32</f>
        <v>14</v>
      </c>
      <c r="Z15" s="11">
        <f>'Sa Nachm'!AE32</f>
        <v>34</v>
      </c>
      <c r="AA15" s="42" t="s">
        <v>7</v>
      </c>
      <c r="AB15" s="12">
        <f>'Sa Nachm'!AH32</f>
        <v>11</v>
      </c>
      <c r="AC15" s="11">
        <f>'Sa Nachm'!AE41</f>
        <v>22</v>
      </c>
      <c r="AD15" s="42" t="s">
        <v>7</v>
      </c>
      <c r="AE15" s="12">
        <f>'Sa Nachm'!AH41</f>
        <v>12</v>
      </c>
      <c r="AF15" s="13">
        <f>'Sa Nachm'!AE47</f>
        <v>22</v>
      </c>
      <c r="AG15" s="42" t="s">
        <v>7</v>
      </c>
      <c r="AH15" s="13">
        <f>'Sa Nachm'!AH47</f>
        <v>14</v>
      </c>
      <c r="AI15" s="11">
        <f>'Sa Nachm'!AE20</f>
        <v>39</v>
      </c>
      <c r="AJ15" s="42" t="s">
        <v>7</v>
      </c>
      <c r="AK15" s="13">
        <f>'Sa Nachm'!AH20</f>
        <v>7</v>
      </c>
      <c r="AL15" s="36">
        <f>SUM(AI15,AF15,AC15,Z15,W15,T15,Q15,N15,K15,H15,E15,B15)</f>
        <v>241</v>
      </c>
      <c r="AM15" s="46" t="s">
        <v>7</v>
      </c>
      <c r="AN15" s="37">
        <f>SUM(AK15,AH15,AE15,AB15,Y15,V15,S15,P15,M15,J15,G15,D15)</f>
        <v>176</v>
      </c>
      <c r="AO15" s="14">
        <f>SUM(AI16,AF16,AC16,Z16,W16,T16,Q16,N16,K16,H16,E16,B16)</f>
        <v>16</v>
      </c>
      <c r="AP15" s="47" t="s">
        <v>7</v>
      </c>
      <c r="AQ15" s="15">
        <f>SUM(AK16,AH16,AE16,AB16,Y16,V16,S16,P16,M16,J16,G16,D16)</f>
        <v>6</v>
      </c>
      <c r="AR15" s="187">
        <v>4</v>
      </c>
      <c r="AS15" s="170"/>
    </row>
    <row r="16" spans="1:45" ht="18" customHeight="1">
      <c r="A16" s="190"/>
      <c r="B16" s="17">
        <f>IF(B15&gt;D15,2,IF(B15+D15=0,0,IF(B15=D15,1,0)))</f>
        <v>0</v>
      </c>
      <c r="C16" s="43" t="s">
        <v>7</v>
      </c>
      <c r="D16" s="18">
        <f>IF(D15&gt;B15,2,IF(D15+B15=0,0,IF(D15=B15,1,0)))</f>
        <v>2</v>
      </c>
      <c r="E16" s="17">
        <f>IF(E15&gt;G15,2,IF(E15+G15=0,0,IF(E15=G15,1,0)))</f>
        <v>0</v>
      </c>
      <c r="F16" s="43" t="s">
        <v>7</v>
      </c>
      <c r="G16" s="18">
        <f>IF(G15&gt;E15,2,IF(G15+E15=0,0,IF(G15=E15,1,0)))</f>
        <v>2</v>
      </c>
      <c r="H16" s="17">
        <f>IF(H15&gt;J15,2,IF(H15+J15=0,0,IF(H15=J15,1,0)))</f>
        <v>0</v>
      </c>
      <c r="I16" s="43" t="s">
        <v>7</v>
      </c>
      <c r="J16" s="18">
        <f>IF(J15&gt;H15,2,IF(J15+H15=0,0,IF(J15=H15,1,0)))</f>
        <v>2</v>
      </c>
      <c r="K16" s="17">
        <f>IF(K15&gt;M15,2,IF(K15+M15=0,0,IF(K15=M15,1,0)))</f>
        <v>2</v>
      </c>
      <c r="L16" s="43" t="s">
        <v>7</v>
      </c>
      <c r="M16" s="18">
        <f>IF(M15&gt;K15,2,IF(M15+K15=0,0,IF(M15=K15,1,0)))</f>
        <v>0</v>
      </c>
      <c r="N16" s="17">
        <f>IF(N15&gt;P15,2,IF(N15+P15=0,0,IF(N15=P15,1,0)))</f>
        <v>2</v>
      </c>
      <c r="O16" s="43" t="s">
        <v>7</v>
      </c>
      <c r="P16" s="18">
        <f>IF(P15&gt;N15,2,IF(P15+N15=0,0,IF(P15=N15,1,0)))</f>
        <v>0</v>
      </c>
      <c r="Q16" s="17">
        <f>IF(Q15&gt;S15,2,IF(Q15+S15=0,0,IF(Q15=S15,1,0)))</f>
        <v>2</v>
      </c>
      <c r="R16" s="43" t="s">
        <v>7</v>
      </c>
      <c r="S16" s="18">
        <f>IF(S15&gt;Q15,2,IF(S15+Q15=0,0,IF(S15=Q15,1,0)))</f>
        <v>0</v>
      </c>
      <c r="T16" s="172" t="s">
        <v>38</v>
      </c>
      <c r="U16" s="173"/>
      <c r="V16" s="174"/>
      <c r="W16" s="17">
        <f>IF(W15&gt;Y15,2,IF(W15+Y15=0,0,IF(W15=Y15,1,0)))</f>
        <v>2</v>
      </c>
      <c r="X16" s="43" t="s">
        <v>7</v>
      </c>
      <c r="Y16" s="18">
        <f>IF(Y15&gt;W15,2,IF(Y15+W15=0,0,IF(Y15=W15,1,0)))</f>
        <v>0</v>
      </c>
      <c r="Z16" s="17">
        <f>IF(Z15&gt;AB15,2,IF(Z15+AB15=0,0,IF(Z15=AB15,1,0)))</f>
        <v>2</v>
      </c>
      <c r="AA16" s="43" t="s">
        <v>7</v>
      </c>
      <c r="AB16" s="18">
        <f>IF(AB15&gt;Z15,2,IF(AB15+Z15=0,0,IF(AB15=Z15,1,0)))</f>
        <v>0</v>
      </c>
      <c r="AC16" s="17">
        <f>IF(AC15&gt;AE15,2,IF(AC15+AE15=0,0,IF(AC15=AE15,1,0)))</f>
        <v>2</v>
      </c>
      <c r="AD16" s="43" t="s">
        <v>7</v>
      </c>
      <c r="AE16" s="18">
        <f>IF(AE15&gt;AC15,2,IF(AE15+AC15=0,0,IF(AE15=AC15,1,0)))</f>
        <v>0</v>
      </c>
      <c r="AF16" s="17">
        <f>IF(AF15&gt;AH15,2,IF(AF15+AH15=0,0,IF(AF15=AH15,1,0)))</f>
        <v>2</v>
      </c>
      <c r="AG16" s="43" t="s">
        <v>7</v>
      </c>
      <c r="AH16" s="18">
        <f>IF(AH15&gt;AF15,2,IF(AH15+AF15=0,0,IF(AH15=AF15,1,0)))</f>
        <v>0</v>
      </c>
      <c r="AI16" s="17">
        <f>IF(AI15&gt;AK15,2,IF(AI15+AK15=0,0,IF(AI15=AK15,1,0)))</f>
        <v>2</v>
      </c>
      <c r="AJ16" s="43" t="s">
        <v>7</v>
      </c>
      <c r="AK16" s="18">
        <f>IF(AK15&gt;AI15,2,IF(AK15+AI15=0,0,IF(AK15=AI15,1,0)))</f>
        <v>0</v>
      </c>
      <c r="AL16" s="178">
        <f>AL15-AN15</f>
        <v>65</v>
      </c>
      <c r="AM16" s="179"/>
      <c r="AN16" s="180"/>
      <c r="AO16" s="181">
        <f>AO15-AQ15</f>
        <v>10</v>
      </c>
      <c r="AP16" s="182"/>
      <c r="AQ16" s="183"/>
      <c r="AR16" s="188"/>
      <c r="AS16" s="170"/>
    </row>
    <row r="17" spans="1:45" ht="18" customHeight="1">
      <c r="A17" s="189" t="str">
        <f>Freitag!P5</f>
        <v>BSG Alsdorf</v>
      </c>
      <c r="B17" s="11">
        <f>Freitag!AH23</f>
        <v>7</v>
      </c>
      <c r="C17" s="42" t="s">
        <v>7</v>
      </c>
      <c r="D17" s="12">
        <f>Freitag!AE23</f>
        <v>34</v>
      </c>
      <c r="E17" s="11">
        <f>Freitag!AH18</f>
        <v>9</v>
      </c>
      <c r="F17" s="42" t="s">
        <v>7</v>
      </c>
      <c r="G17" s="12">
        <f>Freitag!AE18</f>
        <v>22</v>
      </c>
      <c r="H17" s="11">
        <f>'Sa Vorm'!AH25</f>
        <v>10</v>
      </c>
      <c r="I17" s="42" t="s">
        <v>7</v>
      </c>
      <c r="J17" s="12">
        <f>'Sa Vorm'!AE25</f>
        <v>28</v>
      </c>
      <c r="K17" s="11">
        <f>'Sa Vorm'!AH17</f>
        <v>11</v>
      </c>
      <c r="L17" s="42" t="s">
        <v>7</v>
      </c>
      <c r="M17" s="12">
        <f>'Sa Vorm'!AE17</f>
        <v>26</v>
      </c>
      <c r="N17" s="11">
        <f>Freitag!AH47</f>
        <v>8</v>
      </c>
      <c r="O17" s="42" t="s">
        <v>7</v>
      </c>
      <c r="P17" s="12">
        <f>Freitag!AE47</f>
        <v>32</v>
      </c>
      <c r="Q17" s="11">
        <f>Freitag!AH39</f>
        <v>13</v>
      </c>
      <c r="R17" s="42" t="s">
        <v>7</v>
      </c>
      <c r="S17" s="12">
        <f>Freitag!AE39</f>
        <v>25</v>
      </c>
      <c r="T17" s="11">
        <f>'Sa Vorm'!AH32</f>
        <v>14</v>
      </c>
      <c r="U17" s="42" t="s">
        <v>7</v>
      </c>
      <c r="V17" s="12">
        <f>'Sa Vorm'!AE32</f>
        <v>28</v>
      </c>
      <c r="W17" s="175" t="s">
        <v>40</v>
      </c>
      <c r="X17" s="176"/>
      <c r="Y17" s="177"/>
      <c r="Z17" s="11">
        <f>'Sa Nachm'!AE14</f>
        <v>26</v>
      </c>
      <c r="AA17" s="42" t="s">
        <v>7</v>
      </c>
      <c r="AB17" s="12">
        <f>'Sa Nachm'!AH14</f>
        <v>17</v>
      </c>
      <c r="AC17" s="11">
        <f>'Sa Nachm'!AE23</f>
        <v>24</v>
      </c>
      <c r="AD17" s="42" t="s">
        <v>7</v>
      </c>
      <c r="AE17" s="12">
        <f>'Sa Nachm'!AH23</f>
        <v>13</v>
      </c>
      <c r="AF17" s="13">
        <f>'Sa Nachm'!AE35</f>
        <v>17</v>
      </c>
      <c r="AG17" s="42" t="s">
        <v>7</v>
      </c>
      <c r="AH17" s="13">
        <f>'Sa Nachm'!AH35</f>
        <v>14</v>
      </c>
      <c r="AI17" s="11">
        <f>'Sa Nachm'!AE44</f>
        <v>22</v>
      </c>
      <c r="AJ17" s="42" t="s">
        <v>7</v>
      </c>
      <c r="AK17" s="13">
        <f>'Sa Nachm'!AH44</f>
        <v>12</v>
      </c>
      <c r="AL17" s="36">
        <f>SUM(AI17,AF17,AC17,Z17,W17,T17,Q17,N17,K17,H17,E17,B17)</f>
        <v>161</v>
      </c>
      <c r="AM17" s="46" t="s">
        <v>7</v>
      </c>
      <c r="AN17" s="37">
        <f>SUM(AK17,AH17,AE17,AB17,Y17,V17,S17,P17,M17,J17,G17,D17)</f>
        <v>251</v>
      </c>
      <c r="AO17" s="14">
        <f>SUM(AI18,AF18,AC18,Z18,W18,T18,Q18,N18,K18,H18,E18,B18)</f>
        <v>8</v>
      </c>
      <c r="AP17" s="47" t="s">
        <v>7</v>
      </c>
      <c r="AQ17" s="15">
        <f>SUM(AK18,AH18,AE18,AB18,Y18,V18,S18,P18,M18,J18,G18,D18)</f>
        <v>14</v>
      </c>
      <c r="AR17" s="187">
        <v>8</v>
      </c>
      <c r="AS17" s="170"/>
    </row>
    <row r="18" spans="1:45" ht="18" customHeight="1">
      <c r="A18" s="190"/>
      <c r="B18" s="17">
        <f>IF(B17&gt;D17,2,IF(B17+D17=0,0,IF(B17=D17,1,0)))</f>
        <v>0</v>
      </c>
      <c r="C18" s="43" t="s">
        <v>7</v>
      </c>
      <c r="D18" s="18">
        <f>IF(D17&gt;B17,2,IF(D17+B17=0,0,IF(D17=B17,1,0)))</f>
        <v>2</v>
      </c>
      <c r="E18" s="17">
        <f>IF(E17&gt;G17,2,IF(E17+G17=0,0,IF(E17=G17,1,0)))</f>
        <v>0</v>
      </c>
      <c r="F18" s="43" t="s">
        <v>7</v>
      </c>
      <c r="G18" s="18">
        <f>IF(G17&gt;E17,2,IF(G17+E17=0,0,IF(G17=E17,1,0)))</f>
        <v>2</v>
      </c>
      <c r="H18" s="17">
        <f>IF(H17&gt;J17,2,IF(H17+J17=0,0,IF(H17=J17,1,0)))</f>
        <v>0</v>
      </c>
      <c r="I18" s="43" t="s">
        <v>7</v>
      </c>
      <c r="J18" s="18">
        <f>IF(J17&gt;H17,2,IF(J17+H17=0,0,IF(J17=H17,1,0)))</f>
        <v>2</v>
      </c>
      <c r="K18" s="17">
        <f>IF(K17&gt;M17,2,IF(K17+M17=0,0,IF(K17=M17,1,0)))</f>
        <v>0</v>
      </c>
      <c r="L18" s="43" t="s">
        <v>7</v>
      </c>
      <c r="M18" s="18">
        <f>IF(M17&gt;K17,2,IF(M17+K17=0,0,IF(M17=K17,1,0)))</f>
        <v>2</v>
      </c>
      <c r="N18" s="17">
        <f>IF(N17&gt;P17,2,IF(N17+P17=0,0,IF(N17=P17,1,0)))</f>
        <v>0</v>
      </c>
      <c r="O18" s="43" t="s">
        <v>7</v>
      </c>
      <c r="P18" s="18">
        <f>IF(P17&gt;N17,2,IF(P17+N17=0,0,IF(P17=N17,1,0)))</f>
        <v>2</v>
      </c>
      <c r="Q18" s="17">
        <f>IF(Q17&gt;S17,2,IF(Q17+S17=0,0,IF(Q17=S17,1,0)))</f>
        <v>0</v>
      </c>
      <c r="R18" s="43" t="s">
        <v>7</v>
      </c>
      <c r="S18" s="18">
        <f>IF(S17&gt;Q17,2,IF(S17+Q17=0,0,IF(S17=Q17,1,0)))</f>
        <v>2</v>
      </c>
      <c r="T18" s="17">
        <f>IF(T17&gt;V17,2,IF(T17+V17=0,0,IF(T17=V17,1,0)))</f>
        <v>0</v>
      </c>
      <c r="U18" s="43" t="s">
        <v>7</v>
      </c>
      <c r="V18" s="18">
        <f>IF(V17&gt;T17,2,IF(V17+T17=0,0,IF(V17=T17,1,0)))</f>
        <v>2</v>
      </c>
      <c r="W18" s="172" t="s">
        <v>38</v>
      </c>
      <c r="X18" s="173"/>
      <c r="Y18" s="174"/>
      <c r="Z18" s="17">
        <f>IF(Z17&gt;AB17,2,IF(Z17+AB17=0,0,IF(Z17=AB17,1,0)))</f>
        <v>2</v>
      </c>
      <c r="AA18" s="43" t="s">
        <v>7</v>
      </c>
      <c r="AB18" s="18">
        <f>IF(AB17&gt;Z17,2,IF(AB17+Z17=0,0,IF(AB17=Z17,1,0)))</f>
        <v>0</v>
      </c>
      <c r="AC18" s="17">
        <f>IF(AC17&gt;AE17,2,IF(AC17+AE17=0,0,IF(AC17=AE17,1,0)))</f>
        <v>2</v>
      </c>
      <c r="AD18" s="43" t="s">
        <v>7</v>
      </c>
      <c r="AE18" s="18">
        <f>IF(AE17&gt;AC17,2,IF(AE17+AC17=0,0,IF(AE17=AC17,1,0)))</f>
        <v>0</v>
      </c>
      <c r="AF18" s="17">
        <f>IF(AF17&gt;AH17,2,IF(AF17+AH17=0,0,IF(AF17=AH17,1,0)))</f>
        <v>2</v>
      </c>
      <c r="AG18" s="43" t="s">
        <v>7</v>
      </c>
      <c r="AH18" s="18">
        <f>IF(AH17&gt;AF17,2,IF(AH17+AF17=0,0,IF(AH17=AF17,1,0)))</f>
        <v>0</v>
      </c>
      <c r="AI18" s="17">
        <f>IF(AI17&gt;AK17,2,IF(AI17+AK17=0,0,IF(AI17=AK17,1,0)))</f>
        <v>2</v>
      </c>
      <c r="AJ18" s="43" t="s">
        <v>7</v>
      </c>
      <c r="AK18" s="18">
        <f>IF(AK17&gt;AI17,2,IF(AK17+AI17=0,0,IF(AK17=AI17,1,0)))</f>
        <v>0</v>
      </c>
      <c r="AL18" s="178">
        <f>AL17-AN17</f>
        <v>-90</v>
      </c>
      <c r="AM18" s="179"/>
      <c r="AN18" s="180"/>
      <c r="AO18" s="181">
        <f>AO17-AQ17</f>
        <v>-6</v>
      </c>
      <c r="AP18" s="182"/>
      <c r="AQ18" s="183"/>
      <c r="AR18" s="188"/>
      <c r="AS18" s="170"/>
    </row>
    <row r="19" spans="1:44" ht="6.75" customHeight="1">
      <c r="A19" s="184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6"/>
    </row>
    <row r="20" spans="1:45" ht="18" customHeight="1">
      <c r="A20" s="189" t="str">
        <f>Freitag!P6</f>
        <v>FVSG Fürth II</v>
      </c>
      <c r="B20" s="11">
        <f>Freitag!AH32</f>
        <v>15</v>
      </c>
      <c r="C20" s="42" t="s">
        <v>7</v>
      </c>
      <c r="D20" s="12">
        <f>Freitag!AE32</f>
        <v>25</v>
      </c>
      <c r="E20" s="11">
        <f>Freitag!AH24</f>
        <v>15</v>
      </c>
      <c r="F20" s="42" t="s">
        <v>7</v>
      </c>
      <c r="G20" s="12">
        <f>Freitag!AE24</f>
        <v>18</v>
      </c>
      <c r="H20" s="11">
        <f>Freitag!AH14</f>
        <v>6</v>
      </c>
      <c r="I20" s="42" t="s">
        <v>7</v>
      </c>
      <c r="J20" s="12">
        <f>Freitag!AE14</f>
        <v>25</v>
      </c>
      <c r="K20" s="11">
        <f>'Sa Vorm'!AH26</f>
        <v>11</v>
      </c>
      <c r="L20" s="42" t="s">
        <v>7</v>
      </c>
      <c r="M20" s="12">
        <f>'Sa Vorm'!AE26</f>
        <v>26</v>
      </c>
      <c r="N20" s="11">
        <f>'Sa Vorm'!AH19</f>
        <v>8</v>
      </c>
      <c r="O20" s="42" t="s">
        <v>7</v>
      </c>
      <c r="P20" s="12">
        <f>'Sa Vorm'!AE19</f>
        <v>29</v>
      </c>
      <c r="Q20" s="11">
        <f>Freitag!AH48</f>
        <v>13</v>
      </c>
      <c r="R20" s="42" t="s">
        <v>7</v>
      </c>
      <c r="S20" s="12">
        <f>Freitag!AE48</f>
        <v>17</v>
      </c>
      <c r="T20" s="11">
        <f>'Sa Nachm'!AH32</f>
        <v>11</v>
      </c>
      <c r="U20" s="42" t="s">
        <v>7</v>
      </c>
      <c r="V20" s="12">
        <f>'Sa Nachm'!AE32</f>
        <v>34</v>
      </c>
      <c r="W20" s="11">
        <f>'Sa Nachm'!AH14</f>
        <v>17</v>
      </c>
      <c r="X20" s="42" t="s">
        <v>7</v>
      </c>
      <c r="Y20" s="12">
        <f>'Sa Nachm'!AE14</f>
        <v>26</v>
      </c>
      <c r="Z20" s="175" t="s">
        <v>40</v>
      </c>
      <c r="AA20" s="176"/>
      <c r="AB20" s="177"/>
      <c r="AC20" s="11">
        <f>'Sa Vorm'!AE35</f>
        <v>16</v>
      </c>
      <c r="AD20" s="42" t="s">
        <v>7</v>
      </c>
      <c r="AE20" s="12">
        <f>'Sa Vorm'!AH35</f>
        <v>25</v>
      </c>
      <c r="AF20" s="13">
        <f>'Sa Nachm'!AE26</f>
        <v>20</v>
      </c>
      <c r="AG20" s="42" t="s">
        <v>7</v>
      </c>
      <c r="AH20" s="13">
        <f>'Sa Nachm'!AH26</f>
        <v>13</v>
      </c>
      <c r="AI20" s="11">
        <f>'Sa Nachm'!AE38</f>
        <v>27</v>
      </c>
      <c r="AJ20" s="42" t="s">
        <v>7</v>
      </c>
      <c r="AK20" s="13">
        <f>'Sa Nachm'!AH38</f>
        <v>15</v>
      </c>
      <c r="AL20" s="36">
        <f>SUM(AI20,AF20,AC20,Z20,W20,T20,Q20,N20,K20,H20,E20,B20)</f>
        <v>159</v>
      </c>
      <c r="AM20" s="46" t="s">
        <v>7</v>
      </c>
      <c r="AN20" s="37">
        <f>SUM(AK20,AH20,AE20,AB20,Y20,V20,S20,P20,M20,J20,G20,D20)</f>
        <v>253</v>
      </c>
      <c r="AO20" s="14">
        <f>SUM(AI21,AF21,AC21,Z21,W21,T21,Q21,N21,K21,H21,E21,B21)</f>
        <v>4</v>
      </c>
      <c r="AP20" s="47" t="s">
        <v>7</v>
      </c>
      <c r="AQ20" s="15">
        <f>SUM(AK21,AH21,AE21,AB21,Y21,V21,S21,P21,M21,J21,G21,D21)</f>
        <v>18</v>
      </c>
      <c r="AR20" s="187">
        <v>10</v>
      </c>
      <c r="AS20" s="170"/>
    </row>
    <row r="21" spans="1:45" ht="18" customHeight="1">
      <c r="A21" s="190"/>
      <c r="B21" s="17">
        <f>IF(B20&gt;D20,2,IF(B20+D20=0,0,IF(B20=D20,1,0)))</f>
        <v>0</v>
      </c>
      <c r="C21" s="43" t="s">
        <v>7</v>
      </c>
      <c r="D21" s="18">
        <f>IF(D20&gt;B20,2,IF(D20+B20=0,0,IF(D20=B20,1,0)))</f>
        <v>2</v>
      </c>
      <c r="E21" s="17">
        <f>IF(E20&gt;G20,2,IF(E20+G20=0,0,IF(E20=G20,1,0)))</f>
        <v>0</v>
      </c>
      <c r="F21" s="43" t="s">
        <v>7</v>
      </c>
      <c r="G21" s="18">
        <f>IF(G20&gt;E20,2,IF(G20+E20=0,0,IF(G20=E20,1,0)))</f>
        <v>2</v>
      </c>
      <c r="H21" s="17">
        <f>IF(H20&gt;J20,2,IF(H20+J20=0,0,IF(H20=J20,1,0)))</f>
        <v>0</v>
      </c>
      <c r="I21" s="43" t="s">
        <v>7</v>
      </c>
      <c r="J21" s="18">
        <f>IF(J20&gt;H20,2,IF(J20+H20=0,0,IF(J20=H20,1,0)))</f>
        <v>2</v>
      </c>
      <c r="K21" s="17">
        <f>IF(K20&gt;M20,2,IF(K20+M20=0,0,IF(K20=M20,1,0)))</f>
        <v>0</v>
      </c>
      <c r="L21" s="43" t="s">
        <v>7</v>
      </c>
      <c r="M21" s="18">
        <f>IF(M20&gt;K20,2,IF(M20+K20=0,0,IF(M20=K20,1,0)))</f>
        <v>2</v>
      </c>
      <c r="N21" s="17">
        <f>IF(N20&gt;P20,2,IF(N20+P20=0,0,IF(N20=P20,1,0)))</f>
        <v>0</v>
      </c>
      <c r="O21" s="43" t="s">
        <v>7</v>
      </c>
      <c r="P21" s="18">
        <f>IF(P20&gt;N20,2,IF(P20+N20=0,0,IF(P20=N20,1,0)))</f>
        <v>2</v>
      </c>
      <c r="Q21" s="17">
        <f>IF(Q20&gt;S20,2,IF(Q20+S20=0,0,IF(Q20=S20,1,0)))</f>
        <v>0</v>
      </c>
      <c r="R21" s="43" t="s">
        <v>7</v>
      </c>
      <c r="S21" s="18">
        <f>IF(S20&gt;Q20,2,IF(S20+Q20=0,0,IF(S20=Q20,1,0)))</f>
        <v>2</v>
      </c>
      <c r="T21" s="17">
        <f>IF(T20&gt;V20,2,IF(T20+V20=0,0,IF(T20=V20,1,0)))</f>
        <v>0</v>
      </c>
      <c r="U21" s="43" t="s">
        <v>7</v>
      </c>
      <c r="V21" s="18">
        <f>IF(V20&gt;T20,2,IF(V20+T20=0,0,IF(V20=T20,1,0)))</f>
        <v>2</v>
      </c>
      <c r="W21" s="17">
        <f>IF(W20&gt;Y20,2,IF(W20+Y20=0,0,IF(W20=Y20,1,0)))</f>
        <v>0</v>
      </c>
      <c r="X21" s="43" t="s">
        <v>7</v>
      </c>
      <c r="Y21" s="18">
        <f>IF(Y20&gt;W20,2,IF(Y20+W20=0,0,IF(Y20=W20,1,0)))</f>
        <v>2</v>
      </c>
      <c r="Z21" s="172" t="s">
        <v>38</v>
      </c>
      <c r="AA21" s="173"/>
      <c r="AB21" s="174"/>
      <c r="AC21" s="17">
        <f>IF(AC20&gt;AE20,2,IF(AC20+AE20=0,0,IF(AC20=AE20,1,0)))</f>
        <v>0</v>
      </c>
      <c r="AD21" s="43" t="s">
        <v>7</v>
      </c>
      <c r="AE21" s="18">
        <f>IF(AE20&gt;AC20,2,IF(AE20+AC20=0,0,IF(AE20=AC20,1,0)))</f>
        <v>2</v>
      </c>
      <c r="AF21" s="17">
        <f>IF(AF20&gt;AH20,2,IF(AF20+AH20=0,0,IF(AF20=AH20,1,0)))</f>
        <v>2</v>
      </c>
      <c r="AG21" s="43" t="s">
        <v>7</v>
      </c>
      <c r="AH21" s="18">
        <f>IF(AH20&gt;AF20,2,IF(AH20+AF20=0,0,IF(AH20=AF20,1,0)))</f>
        <v>0</v>
      </c>
      <c r="AI21" s="17">
        <f>IF(AI20&gt;AK20,2,IF(AI20+AK20=0,0,IF(AI20=AK20,1,0)))</f>
        <v>2</v>
      </c>
      <c r="AJ21" s="43" t="s">
        <v>7</v>
      </c>
      <c r="AK21" s="18">
        <f>IF(AK20&gt;AI20,2,IF(AK20+AI20=0,0,IF(AK20=AI20,1,0)))</f>
        <v>0</v>
      </c>
      <c r="AL21" s="178">
        <f>AL20-AN20</f>
        <v>-94</v>
      </c>
      <c r="AM21" s="179"/>
      <c r="AN21" s="180"/>
      <c r="AO21" s="181">
        <f>AO20-AQ20</f>
        <v>-14</v>
      </c>
      <c r="AP21" s="182"/>
      <c r="AQ21" s="183"/>
      <c r="AR21" s="188"/>
      <c r="AS21" s="170"/>
    </row>
    <row r="22" spans="1:45" ht="18" customHeight="1">
      <c r="A22" s="189" t="str">
        <f>Freitag!P7</f>
        <v>BVS Weiden II</v>
      </c>
      <c r="B22" s="11">
        <f>Freitag!AH41</f>
        <v>7</v>
      </c>
      <c r="C22" s="42" t="s">
        <v>7</v>
      </c>
      <c r="D22" s="12">
        <f>Freitag!AE41</f>
        <v>31</v>
      </c>
      <c r="E22" s="11">
        <f>Freitag!AH33</f>
        <v>11</v>
      </c>
      <c r="F22" s="42" t="s">
        <v>7</v>
      </c>
      <c r="G22" s="12">
        <f>Freitag!AE33</f>
        <v>28</v>
      </c>
      <c r="H22" s="11">
        <f>Freitag!AH26</f>
        <v>10</v>
      </c>
      <c r="I22" s="42" t="s">
        <v>7</v>
      </c>
      <c r="J22" s="12">
        <f>Freitag!AE26</f>
        <v>24</v>
      </c>
      <c r="K22" s="11">
        <f>Freitag!AH15</f>
        <v>8</v>
      </c>
      <c r="L22" s="42" t="s">
        <v>7</v>
      </c>
      <c r="M22" s="12">
        <f>Freitag!AE15</f>
        <v>22</v>
      </c>
      <c r="N22" s="11">
        <f>'Sa Vorm'!AH28</f>
        <v>11</v>
      </c>
      <c r="O22" s="42" t="s">
        <v>7</v>
      </c>
      <c r="P22" s="12">
        <f>'Sa Vorm'!AE28</f>
        <v>25</v>
      </c>
      <c r="Q22" s="11">
        <f>'Sa Vorm'!AH20</f>
        <v>15</v>
      </c>
      <c r="R22" s="42" t="s">
        <v>7</v>
      </c>
      <c r="S22" s="12">
        <f>'Sa Vorm'!AE20</f>
        <v>25</v>
      </c>
      <c r="T22" s="11">
        <f>'Sa Nachm'!AH41</f>
        <v>12</v>
      </c>
      <c r="U22" s="42" t="s">
        <v>7</v>
      </c>
      <c r="V22" s="12">
        <f>'Sa Nachm'!AE41</f>
        <v>22</v>
      </c>
      <c r="W22" s="11">
        <f>'Sa Nachm'!AH23</f>
        <v>13</v>
      </c>
      <c r="X22" s="42" t="s">
        <v>7</v>
      </c>
      <c r="Y22" s="12">
        <f>'Sa Nachm'!AE23</f>
        <v>24</v>
      </c>
      <c r="Z22" s="11">
        <f>'Sa Vorm'!AH35</f>
        <v>25</v>
      </c>
      <c r="AA22" s="42" t="s">
        <v>7</v>
      </c>
      <c r="AB22" s="12">
        <f>'Sa Vorm'!AE35</f>
        <v>16</v>
      </c>
      <c r="AC22" s="175" t="s">
        <v>40</v>
      </c>
      <c r="AD22" s="176"/>
      <c r="AE22" s="177"/>
      <c r="AF22" s="19">
        <f>'Sa Nachm'!AE17</f>
        <v>17</v>
      </c>
      <c r="AG22" s="42" t="s">
        <v>7</v>
      </c>
      <c r="AH22" s="19">
        <f>'Sa Nachm'!AH17</f>
        <v>12</v>
      </c>
      <c r="AI22" s="11">
        <f>'Sa Nachm'!AE29</f>
        <v>15</v>
      </c>
      <c r="AJ22" s="42" t="s">
        <v>7</v>
      </c>
      <c r="AK22" s="13">
        <f>'Sa Nachm'!AH29</f>
        <v>14</v>
      </c>
      <c r="AL22" s="36">
        <f>SUM(AI22,AF22,AC22,Z22,W22,T22,Q22,N22,K22,H22,E22,B22)</f>
        <v>144</v>
      </c>
      <c r="AM22" s="46" t="s">
        <v>7</v>
      </c>
      <c r="AN22" s="37">
        <f>SUM(AK22,AH22,AE22,AB22,Y22,V22,S22,P22,M22,J22,G22,D22)</f>
        <v>243</v>
      </c>
      <c r="AO22" s="14">
        <f>SUM(AI23,AF23,AC23,Z23,W23,T23,Q23,N23,K23,H23,E23,B23)</f>
        <v>6</v>
      </c>
      <c r="AP22" s="47" t="s">
        <v>7</v>
      </c>
      <c r="AQ22" s="15">
        <f>SUM(AK23,AH23,AE23,AB23,Y23,V23,S23,P23,M23,J23,G23,D23)</f>
        <v>16</v>
      </c>
      <c r="AR22" s="187">
        <v>9</v>
      </c>
      <c r="AS22" s="171"/>
    </row>
    <row r="23" spans="1:45" ht="18" customHeight="1">
      <c r="A23" s="190"/>
      <c r="B23" s="17">
        <f>IF(B22&gt;D22,2,IF(B22+D22=0,0,IF(B22=D22,1,0)))</f>
        <v>0</v>
      </c>
      <c r="C23" s="43" t="s">
        <v>7</v>
      </c>
      <c r="D23" s="18">
        <f>IF(D22&gt;B22,2,IF(D22+B22=0,0,IF(D22=B22,1,0)))</f>
        <v>2</v>
      </c>
      <c r="E23" s="17">
        <f>IF(E22&gt;G22,2,IF(E22+G22=0,0,IF(E22=G22,1,0)))</f>
        <v>0</v>
      </c>
      <c r="F23" s="43" t="s">
        <v>7</v>
      </c>
      <c r="G23" s="18">
        <f>IF(G22&gt;E22,2,IF(G22+E22=0,0,IF(G22=E22,1,0)))</f>
        <v>2</v>
      </c>
      <c r="H23" s="17">
        <f>IF(H22&gt;J22,2,IF(H22+J22=0,0,IF(H22=J22,1,0)))</f>
        <v>0</v>
      </c>
      <c r="I23" s="43" t="s">
        <v>7</v>
      </c>
      <c r="J23" s="18">
        <f>IF(J22&gt;H22,2,IF(J22+H22=0,0,IF(J22=H22,1,0)))</f>
        <v>2</v>
      </c>
      <c r="K23" s="17">
        <f>IF(K22&gt;M22,2,IF(K22+M22=0,0,IF(K22=M22,1,0)))</f>
        <v>0</v>
      </c>
      <c r="L23" s="43" t="s">
        <v>7</v>
      </c>
      <c r="M23" s="18">
        <f>IF(M22&gt;K22,2,IF(M22+K22=0,0,IF(M22=K22,1,0)))</f>
        <v>2</v>
      </c>
      <c r="N23" s="17">
        <f>IF(N22&gt;P22,2,IF(N22+P22=0,0,IF(N22=P22,1,0)))</f>
        <v>0</v>
      </c>
      <c r="O23" s="43" t="s">
        <v>7</v>
      </c>
      <c r="P23" s="18">
        <f>IF(P22&gt;N22,2,IF(P22+N22=0,0,IF(P22=N22,1,0)))</f>
        <v>2</v>
      </c>
      <c r="Q23" s="17">
        <f>IF(Q22&gt;S22,2,IF(Q22+S22=0,0,IF(Q22=S22,1,0)))</f>
        <v>0</v>
      </c>
      <c r="R23" s="43" t="s">
        <v>7</v>
      </c>
      <c r="S23" s="18">
        <f>IF(S22&gt;Q22,2,IF(S22+Q22=0,0,IF(S22=Q22,1,0)))</f>
        <v>2</v>
      </c>
      <c r="T23" s="17">
        <f>IF(T22&gt;V22,2,IF(T22+V22=0,0,IF(T22=V22,1,0)))</f>
        <v>0</v>
      </c>
      <c r="U23" s="43" t="s">
        <v>7</v>
      </c>
      <c r="V23" s="18">
        <f>IF(V22&gt;T22,2,IF(V22+T22=0,0,IF(V22=T22,1,0)))</f>
        <v>2</v>
      </c>
      <c r="W23" s="17">
        <f>IF(W22&gt;Y22,2,IF(W22+Y22=0,0,IF(W22=Y22,1,0)))</f>
        <v>0</v>
      </c>
      <c r="X23" s="43" t="s">
        <v>7</v>
      </c>
      <c r="Y23" s="18">
        <f>IF(Y22&gt;W22,2,IF(Y22+W22=0,0,IF(Y22=W22,1,0)))</f>
        <v>2</v>
      </c>
      <c r="Z23" s="17">
        <f>IF(Z22&gt;AB22,2,IF(Z22+AB22=0,0,IF(Z22=AB22,1,0)))</f>
        <v>2</v>
      </c>
      <c r="AA23" s="43" t="s">
        <v>7</v>
      </c>
      <c r="AB23" s="18">
        <f>IF(AB22&gt;Z22,2,IF(AB22+Z22=0,0,IF(AB22=Z22,1,0)))</f>
        <v>0</v>
      </c>
      <c r="AC23" s="172" t="s">
        <v>38</v>
      </c>
      <c r="AD23" s="173"/>
      <c r="AE23" s="174"/>
      <c r="AF23" s="17">
        <f>IF(AF22&gt;AH22,2,IF(AF22+AH22=0,0,IF(AF22=AH22,1,0)))</f>
        <v>2</v>
      </c>
      <c r="AG23" s="43" t="s">
        <v>7</v>
      </c>
      <c r="AH23" s="18">
        <f>IF(AH22&gt;AF22,2,IF(AH22+AF22=0,0,IF(AH22=AF22,1,0)))</f>
        <v>0</v>
      </c>
      <c r="AI23" s="17">
        <f>IF(AI22&gt;AK22,2,IF(AI22+AK22=0,0,IF(AI22=AK22,1,0)))</f>
        <v>2</v>
      </c>
      <c r="AJ23" s="43" t="s">
        <v>7</v>
      </c>
      <c r="AK23" s="18">
        <f>IF(AK22&gt;AI22,2,IF(AK22+AI22=0,0,IF(AK22=AI22,1,0)))</f>
        <v>0</v>
      </c>
      <c r="AL23" s="178">
        <f>AL22-AN22</f>
        <v>-99</v>
      </c>
      <c r="AM23" s="179"/>
      <c r="AN23" s="180"/>
      <c r="AO23" s="181">
        <f>AO22-AQ22</f>
        <v>-10</v>
      </c>
      <c r="AP23" s="182"/>
      <c r="AQ23" s="183"/>
      <c r="AR23" s="188"/>
      <c r="AS23" s="171"/>
    </row>
    <row r="24" spans="1:45" ht="18" customHeight="1">
      <c r="A24" s="189" t="str">
        <f>Freitag!P8</f>
        <v>BSG Kirn</v>
      </c>
      <c r="B24" s="11">
        <f>'Sa Vorm'!AH13</f>
        <v>8</v>
      </c>
      <c r="C24" s="42" t="s">
        <v>7</v>
      </c>
      <c r="D24" s="12">
        <f>'Sa Vorm'!AE13</f>
        <v>28</v>
      </c>
      <c r="E24" s="11">
        <f>Freitag!AH42</f>
        <v>11</v>
      </c>
      <c r="F24" s="42" t="s">
        <v>7</v>
      </c>
      <c r="G24" s="12">
        <f>Freitag!AE42</f>
        <v>25</v>
      </c>
      <c r="H24" s="11">
        <f>Freitag!AH35</f>
        <v>8</v>
      </c>
      <c r="I24" s="42" t="s">
        <v>7</v>
      </c>
      <c r="J24" s="12">
        <f>Freitag!AE35</f>
        <v>27</v>
      </c>
      <c r="K24" s="11">
        <f>Freitag!AH27</f>
        <v>16</v>
      </c>
      <c r="L24" s="42" t="s">
        <v>7</v>
      </c>
      <c r="M24" s="12">
        <f>Freitag!AE27</f>
        <v>19</v>
      </c>
      <c r="N24" s="11">
        <f>Freitag!AH20</f>
        <v>8</v>
      </c>
      <c r="O24" s="42" t="s">
        <v>7</v>
      </c>
      <c r="P24" s="12">
        <f>Freitag!AE20</f>
        <v>30</v>
      </c>
      <c r="Q24" s="11">
        <f>'Sa Vorm'!AH29</f>
        <v>7</v>
      </c>
      <c r="R24" s="42" t="s">
        <v>7</v>
      </c>
      <c r="S24" s="12">
        <f>'Sa Vorm'!AE29</f>
        <v>23</v>
      </c>
      <c r="T24" s="11">
        <f>'Sa Nachm'!AH47</f>
        <v>14</v>
      </c>
      <c r="U24" s="42" t="s">
        <v>7</v>
      </c>
      <c r="V24" s="12">
        <f>'Sa Nachm'!AE47</f>
        <v>22</v>
      </c>
      <c r="W24" s="11">
        <f>'Sa Nachm'!AH35</f>
        <v>14</v>
      </c>
      <c r="X24" s="42" t="s">
        <v>7</v>
      </c>
      <c r="Y24" s="12">
        <f>'Sa Nachm'!AE35</f>
        <v>17</v>
      </c>
      <c r="Z24" s="11">
        <f>'Sa Nachm'!AH26</f>
        <v>13</v>
      </c>
      <c r="AA24" s="42" t="s">
        <v>7</v>
      </c>
      <c r="AB24" s="12">
        <f>'Sa Nachm'!AE26</f>
        <v>20</v>
      </c>
      <c r="AC24" s="20">
        <f>'Sa Nachm'!AH17</f>
        <v>12</v>
      </c>
      <c r="AD24" s="42" t="s">
        <v>7</v>
      </c>
      <c r="AE24" s="21">
        <f>'Sa Nachm'!AE17</f>
        <v>17</v>
      </c>
      <c r="AF24" s="175" t="s">
        <v>40</v>
      </c>
      <c r="AG24" s="176"/>
      <c r="AH24" s="177"/>
      <c r="AI24" s="11">
        <f>'Sa Vorm'!AE38</f>
        <v>16</v>
      </c>
      <c r="AJ24" s="42" t="s">
        <v>7</v>
      </c>
      <c r="AK24" s="13">
        <f>'Sa Vorm'!AH38</f>
        <v>22</v>
      </c>
      <c r="AL24" s="36">
        <f>SUM(AI24,AF24,AC24,Z24,W24,T24,Q24,N24,K24,H24,E24,B24)</f>
        <v>127</v>
      </c>
      <c r="AM24" s="46" t="s">
        <v>7</v>
      </c>
      <c r="AN24" s="37">
        <f>SUM(AK24,AH24,AE24,AB24,Y24,V24,S24,P24,M24,J24,G24,D24)</f>
        <v>250</v>
      </c>
      <c r="AO24" s="14">
        <f>SUM(AI25,AF25,AC25,Z25,W25,T25,Q25,N25,K25,H25,E25,B25)</f>
        <v>0</v>
      </c>
      <c r="AP24" s="47" t="s">
        <v>7</v>
      </c>
      <c r="AQ24" s="15">
        <f>SUM(AK25,AH25,AE25,AB25,Y25,V25,S25,P25,M25,J25,G25,D25)</f>
        <v>22</v>
      </c>
      <c r="AR24" s="187">
        <v>12</v>
      </c>
      <c r="AS24" s="170"/>
    </row>
    <row r="25" spans="1:45" ht="18" customHeight="1">
      <c r="A25" s="190"/>
      <c r="B25" s="17">
        <f>IF(B24&gt;D24,2,IF(B24+D24=0,0,IF(B24=D24,1,0)))</f>
        <v>0</v>
      </c>
      <c r="C25" s="43" t="s">
        <v>7</v>
      </c>
      <c r="D25" s="18">
        <f>IF(D24&gt;B24,2,IF(D24+B24=0,0,IF(D24=B24,1,0)))</f>
        <v>2</v>
      </c>
      <c r="E25" s="17">
        <f>IF(E24&gt;G24,2,IF(E24+G24=0,0,IF(E24=G24,1,0)))</f>
        <v>0</v>
      </c>
      <c r="F25" s="43" t="s">
        <v>7</v>
      </c>
      <c r="G25" s="18">
        <f>IF(G24&gt;E24,2,IF(G24+E24=0,0,IF(G24=E24,1,0)))</f>
        <v>2</v>
      </c>
      <c r="H25" s="17">
        <f>IF(H24&gt;J24,2,IF(H24+J24=0,0,IF(H24=J24,1,0)))</f>
        <v>0</v>
      </c>
      <c r="I25" s="43" t="s">
        <v>7</v>
      </c>
      <c r="J25" s="18">
        <f>IF(J24&gt;H24,2,IF(J24+H24=0,0,IF(J24=H24,1,0)))</f>
        <v>2</v>
      </c>
      <c r="K25" s="17">
        <f>IF(K24&gt;M24,2,IF(K24+M24=0,0,IF(K24=M24,1,0)))</f>
        <v>0</v>
      </c>
      <c r="L25" s="43" t="s">
        <v>7</v>
      </c>
      <c r="M25" s="18">
        <f>IF(M24&gt;K24,2,IF(M24+K24=0,0,IF(M24=K24,1,0)))</f>
        <v>2</v>
      </c>
      <c r="N25" s="17">
        <f>IF(N24&gt;P24,2,IF(N24+P24=0,0,IF(N24=P24,1,0)))</f>
        <v>0</v>
      </c>
      <c r="O25" s="43" t="s">
        <v>7</v>
      </c>
      <c r="P25" s="18">
        <f>IF(P24&gt;N24,2,IF(P24+N24=0,0,IF(P24=N24,1,0)))</f>
        <v>2</v>
      </c>
      <c r="Q25" s="17">
        <f>IF(Q24&gt;S24,2,IF(Q24+S24=0,0,IF(Q24=S24,1,0)))</f>
        <v>0</v>
      </c>
      <c r="R25" s="43" t="s">
        <v>7</v>
      </c>
      <c r="S25" s="18">
        <f>IF(S24&gt;Q24,2,IF(S24+Q24=0,0,IF(S24=Q24,1,0)))</f>
        <v>2</v>
      </c>
      <c r="T25" s="17">
        <f>IF(T24&gt;V24,2,IF(T24+V24=0,0,IF(T24=V24,1,0)))</f>
        <v>0</v>
      </c>
      <c r="U25" s="43" t="s">
        <v>7</v>
      </c>
      <c r="V25" s="18">
        <f>IF(V24&gt;T24,2,IF(V24+T24=0,0,IF(V24=T24,1,0)))</f>
        <v>2</v>
      </c>
      <c r="W25" s="17">
        <f>IF(W24&gt;Y24,2,IF(W24+Y24=0,0,IF(W24=Y24,1,0)))</f>
        <v>0</v>
      </c>
      <c r="X25" s="43" t="s">
        <v>7</v>
      </c>
      <c r="Y25" s="18">
        <f>IF(Y24&gt;W24,2,IF(Y24+W24=0,0,IF(Y24=W24,1,0)))</f>
        <v>2</v>
      </c>
      <c r="Z25" s="17">
        <f>IF(Z24&gt;AB24,2,IF(Z24+AB24=0,0,IF(Z24=AB24,1,0)))</f>
        <v>0</v>
      </c>
      <c r="AA25" s="43" t="s">
        <v>7</v>
      </c>
      <c r="AB25" s="18">
        <f>IF(AB24&gt;Z24,2,IF(AB24+Z24=0,0,IF(AB24=Z24,1,0)))</f>
        <v>2</v>
      </c>
      <c r="AC25" s="17">
        <f>IF(AC24&gt;AE24,2,IF(AC24+AE24=0,0,IF(AC24=AE24,1,0)))</f>
        <v>0</v>
      </c>
      <c r="AD25" s="43" t="s">
        <v>7</v>
      </c>
      <c r="AE25" s="18">
        <f>IF(AE24&gt;AC24,2,IF(AE24+AC24=0,0,IF(AE24=AC24,1,0)))</f>
        <v>2</v>
      </c>
      <c r="AF25" s="172" t="s">
        <v>38</v>
      </c>
      <c r="AG25" s="173"/>
      <c r="AH25" s="174"/>
      <c r="AI25" s="17">
        <f>IF(AI24&gt;AK24,2,IF(AI24+AK24=0,0,IF(AI24=AK24,1,0)))</f>
        <v>0</v>
      </c>
      <c r="AJ25" s="43" t="s">
        <v>7</v>
      </c>
      <c r="AK25" s="18">
        <f>IF(AK24&gt;AI24,2,IF(AK24+AI24=0,0,IF(AK24=AI24,1,0)))</f>
        <v>2</v>
      </c>
      <c r="AL25" s="178">
        <f>AL24-AN24</f>
        <v>-123</v>
      </c>
      <c r="AM25" s="179"/>
      <c r="AN25" s="180"/>
      <c r="AO25" s="181">
        <f>AO24-AQ24</f>
        <v>-22</v>
      </c>
      <c r="AP25" s="182"/>
      <c r="AQ25" s="183"/>
      <c r="AR25" s="188"/>
      <c r="AS25" s="170"/>
    </row>
    <row r="26" spans="1:45" ht="18" customHeight="1">
      <c r="A26" s="189" t="str">
        <f>Freitag!P9</f>
        <v>SG Hamburg/ Hannover</v>
      </c>
      <c r="B26" s="11">
        <f>'Sa Vorm'!AH22</f>
        <v>5</v>
      </c>
      <c r="C26" s="42" t="s">
        <v>7</v>
      </c>
      <c r="D26" s="12">
        <f>'Sa Vorm'!AE22</f>
        <v>33</v>
      </c>
      <c r="E26" s="11">
        <f>'Sa Vorm'!AH14</f>
        <v>10</v>
      </c>
      <c r="F26" s="42" t="s">
        <v>7</v>
      </c>
      <c r="G26" s="12">
        <f>'Sa Vorm'!AE14</f>
        <v>30</v>
      </c>
      <c r="H26" s="11">
        <f>Freitag!AH44</f>
        <v>6</v>
      </c>
      <c r="I26" s="42" t="s">
        <v>7</v>
      </c>
      <c r="J26" s="12">
        <f>Freitag!AE44</f>
        <v>30</v>
      </c>
      <c r="K26" s="11">
        <f>Freitag!AH36</f>
        <v>12</v>
      </c>
      <c r="L26" s="42" t="s">
        <v>7</v>
      </c>
      <c r="M26" s="12">
        <f>Freitag!AE36</f>
        <v>28</v>
      </c>
      <c r="N26" s="11">
        <f>Freitag!AH29</f>
        <v>16</v>
      </c>
      <c r="O26" s="42" t="s">
        <v>7</v>
      </c>
      <c r="P26" s="12">
        <f>Freitag!AE29</f>
        <v>19</v>
      </c>
      <c r="Q26" s="11">
        <f>Freitag!AH21</f>
        <v>14</v>
      </c>
      <c r="R26" s="42" t="s">
        <v>7</v>
      </c>
      <c r="S26" s="12">
        <f>Freitag!AE21</f>
        <v>25</v>
      </c>
      <c r="T26" s="11">
        <f>'Sa Nachm'!AH20</f>
        <v>7</v>
      </c>
      <c r="U26" s="42" t="s">
        <v>7</v>
      </c>
      <c r="V26" s="12">
        <f>'Sa Nachm'!AE20</f>
        <v>39</v>
      </c>
      <c r="W26" s="11">
        <f>'Sa Nachm'!AH44</f>
        <v>12</v>
      </c>
      <c r="X26" s="42" t="s">
        <v>7</v>
      </c>
      <c r="Y26" s="12">
        <f>'Sa Nachm'!AE44</f>
        <v>22</v>
      </c>
      <c r="Z26" s="11">
        <f>'Sa Nachm'!AH38</f>
        <v>15</v>
      </c>
      <c r="AA26" s="42" t="s">
        <v>7</v>
      </c>
      <c r="AB26" s="12">
        <f>'Sa Nachm'!AE38</f>
        <v>27</v>
      </c>
      <c r="AC26" s="11">
        <f>'Sa Nachm'!AH29</f>
        <v>14</v>
      </c>
      <c r="AD26" s="42" t="s">
        <v>7</v>
      </c>
      <c r="AE26" s="12">
        <f>'Sa Nachm'!AE29</f>
        <v>15</v>
      </c>
      <c r="AF26" s="13">
        <f>'Sa Vorm'!AH38</f>
        <v>22</v>
      </c>
      <c r="AG26" s="42" t="s">
        <v>7</v>
      </c>
      <c r="AH26" s="13">
        <f>'Sa Vorm'!AE38</f>
        <v>16</v>
      </c>
      <c r="AI26" s="175" t="s">
        <v>40</v>
      </c>
      <c r="AJ26" s="176"/>
      <c r="AK26" s="177"/>
      <c r="AL26" s="36">
        <f>SUM(AI26,AF26,AC26,Z26,W26,T26,Q26,N26,K26,H26,E26,B26)</f>
        <v>133</v>
      </c>
      <c r="AM26" s="46" t="s">
        <v>7</v>
      </c>
      <c r="AN26" s="37">
        <f>SUM(AK26,AH26,AE26,AB26,Y26,V26,S26,P26,M26,J26,G26,D26)</f>
        <v>284</v>
      </c>
      <c r="AO26" s="14">
        <f>SUM(AI27,AF27,AC27,Z27,W27,T27,Q27,N27,K27,H27,E27,B27)</f>
        <v>2</v>
      </c>
      <c r="AP26" s="47" t="s">
        <v>7</v>
      </c>
      <c r="AQ26" s="15">
        <f>SUM(AK27,AH27,AE27,AB27,Y27,V27,S27,P27,M27,J27,G27,D27)</f>
        <v>20</v>
      </c>
      <c r="AR26" s="187">
        <v>11</v>
      </c>
      <c r="AS26" s="170"/>
    </row>
    <row r="27" spans="1:45" ht="18" customHeight="1">
      <c r="A27" s="190"/>
      <c r="B27" s="17">
        <f>IF(B26&gt;D26,2,IF(B26+D26=0,0,IF(B26=D26,1,0)))</f>
        <v>0</v>
      </c>
      <c r="C27" s="43" t="s">
        <v>7</v>
      </c>
      <c r="D27" s="18">
        <f>IF(D26&gt;B26,2,IF(D26+B26=0,0,IF(D26=B26,1,0)))</f>
        <v>2</v>
      </c>
      <c r="E27" s="17">
        <f>IF(E26&gt;G26,2,IF(E26+G26=0,0,IF(E26=G26,1,0)))</f>
        <v>0</v>
      </c>
      <c r="F27" s="43" t="s">
        <v>7</v>
      </c>
      <c r="G27" s="18">
        <f>IF(G26&gt;E26,2,IF(G26+E26=0,0,IF(G26=E26,1,0)))</f>
        <v>2</v>
      </c>
      <c r="H27" s="17">
        <f>IF(H26&gt;J26,2,IF(H26+J26=0,0,IF(H26=J26,1,0)))</f>
        <v>0</v>
      </c>
      <c r="I27" s="43" t="s">
        <v>7</v>
      </c>
      <c r="J27" s="18">
        <f>IF(J26&gt;H26,2,IF(J26+H26=0,0,IF(J26=H26,1,0)))</f>
        <v>2</v>
      </c>
      <c r="K27" s="17">
        <f>IF(K26&gt;M26,2,IF(K26+M26=0,0,IF(K26=M26,1,0)))</f>
        <v>0</v>
      </c>
      <c r="L27" s="43" t="s">
        <v>7</v>
      </c>
      <c r="M27" s="18">
        <f>IF(M26&gt;K26,2,IF(M26+K26=0,0,IF(M26=K26,1,0)))</f>
        <v>2</v>
      </c>
      <c r="N27" s="17">
        <f>IF(N26&gt;P26,2,IF(N26+P26=0,0,IF(N26=P26,1,0)))</f>
        <v>0</v>
      </c>
      <c r="O27" s="43" t="s">
        <v>7</v>
      </c>
      <c r="P27" s="18">
        <f>IF(P26&gt;N26,2,IF(P26+N26=0,0,IF(P26=N26,1,0)))</f>
        <v>2</v>
      </c>
      <c r="Q27" s="17">
        <f>IF(Q26&gt;S26,2,IF(Q26+S26=0,0,IF(Q26=S26,1,0)))</f>
        <v>0</v>
      </c>
      <c r="R27" s="43" t="s">
        <v>7</v>
      </c>
      <c r="S27" s="18">
        <f>IF(S26&gt;Q26,2,IF(S26+Q26=0,0,IF(S26=Q26,1,0)))</f>
        <v>2</v>
      </c>
      <c r="T27" s="17">
        <f>IF(T26&gt;V26,2,IF(T26+V26=0,0,IF(T26=V26,1,0)))</f>
        <v>0</v>
      </c>
      <c r="U27" s="43" t="s">
        <v>7</v>
      </c>
      <c r="V27" s="18">
        <f>IF(V26&gt;T26,2,IF(V26+T26=0,0,IF(V26=T26,1,0)))</f>
        <v>2</v>
      </c>
      <c r="W27" s="17">
        <f>IF(W26&gt;Y26,2,IF(W26+Y26=0,0,IF(W26=Y26,1,0)))</f>
        <v>0</v>
      </c>
      <c r="X27" s="43" t="s">
        <v>7</v>
      </c>
      <c r="Y27" s="18">
        <f>IF(Y26&gt;W26,2,IF(Y26+W26=0,0,IF(Y26=W26,1,0)))</f>
        <v>2</v>
      </c>
      <c r="Z27" s="17">
        <f>IF(Z26&gt;AB26,2,IF(Z26+AB26=0,0,IF(Z26=AB26,1,0)))</f>
        <v>0</v>
      </c>
      <c r="AA27" s="43" t="s">
        <v>7</v>
      </c>
      <c r="AB27" s="18">
        <f>IF(AB26&gt;Z26,2,IF(AB26+Z26=0,0,IF(AB26=Z26,1,0)))</f>
        <v>2</v>
      </c>
      <c r="AC27" s="17">
        <f>IF(AC26&gt;AE26,2,IF(AC26+AE26=0,0,IF(AC26=AE26,1,0)))</f>
        <v>0</v>
      </c>
      <c r="AD27" s="43" t="s">
        <v>7</v>
      </c>
      <c r="AE27" s="18">
        <f>IF(AE26&gt;AC26,2,IF(AE26+AC26=0,0,IF(AE26=AC26,1,0)))</f>
        <v>2</v>
      </c>
      <c r="AF27" s="17">
        <f>IF(AF26&gt;AH26,2,IF(AF26+AH26=0,0,IF(AF26=AH26,1,0)))</f>
        <v>2</v>
      </c>
      <c r="AG27" s="43" t="s">
        <v>7</v>
      </c>
      <c r="AH27" s="18">
        <f>IF(AH26&gt;AF26,2,IF(AH26+AF26=0,0,IF(AH26=AF26,1,0)))</f>
        <v>0</v>
      </c>
      <c r="AI27" s="172" t="s">
        <v>38</v>
      </c>
      <c r="AJ27" s="173"/>
      <c r="AK27" s="174"/>
      <c r="AL27" s="178">
        <f>AL26-AN26</f>
        <v>-151</v>
      </c>
      <c r="AM27" s="179"/>
      <c r="AN27" s="180"/>
      <c r="AO27" s="181">
        <f>AO26-AQ26</f>
        <v>-18</v>
      </c>
      <c r="AP27" s="182"/>
      <c r="AQ27" s="183"/>
      <c r="AR27" s="188"/>
      <c r="AS27" s="170"/>
    </row>
  </sheetData>
  <sheetProtection/>
  <mergeCells count="100">
    <mergeCell ref="AR13:AR14"/>
    <mergeCell ref="AR11:AR12"/>
    <mergeCell ref="AR8:AR9"/>
    <mergeCell ref="AR6:AR7"/>
    <mergeCell ref="AR26:AR27"/>
    <mergeCell ref="AR22:AR23"/>
    <mergeCell ref="AR20:AR21"/>
    <mergeCell ref="AR15:AR16"/>
    <mergeCell ref="AR24:AR25"/>
    <mergeCell ref="AC1:AE1"/>
    <mergeCell ref="AI1:AK1"/>
    <mergeCell ref="AL1:AN1"/>
    <mergeCell ref="AR4:AR5"/>
    <mergeCell ref="AR2:AR3"/>
    <mergeCell ref="AO1:AQ1"/>
    <mergeCell ref="AF1:AH1"/>
    <mergeCell ref="AL3:AN3"/>
    <mergeCell ref="AL5:AN5"/>
    <mergeCell ref="Q1:S1"/>
    <mergeCell ref="T1:V1"/>
    <mergeCell ref="W1:Y1"/>
    <mergeCell ref="Z1:AB1"/>
    <mergeCell ref="E1:G1"/>
    <mergeCell ref="H1:J1"/>
    <mergeCell ref="K1:M1"/>
    <mergeCell ref="N1:P1"/>
    <mergeCell ref="A22:A23"/>
    <mergeCell ref="A26:A27"/>
    <mergeCell ref="B1:D1"/>
    <mergeCell ref="A11:A12"/>
    <mergeCell ref="A13:A14"/>
    <mergeCell ref="A15:A16"/>
    <mergeCell ref="A17:A18"/>
    <mergeCell ref="A2:A3"/>
    <mergeCell ref="A4:A5"/>
    <mergeCell ref="B2:D2"/>
    <mergeCell ref="A6:A7"/>
    <mergeCell ref="A8:A9"/>
    <mergeCell ref="A20:A21"/>
    <mergeCell ref="B3:D3"/>
    <mergeCell ref="AL21:AN21"/>
    <mergeCell ref="AL7:AN7"/>
    <mergeCell ref="AL9:AN9"/>
    <mergeCell ref="AL14:AN14"/>
    <mergeCell ref="AL16:AN16"/>
    <mergeCell ref="Q13:S13"/>
    <mergeCell ref="AO3:AQ3"/>
    <mergeCell ref="AO5:AQ5"/>
    <mergeCell ref="AO7:AQ7"/>
    <mergeCell ref="AO9:AQ9"/>
    <mergeCell ref="AO12:AQ12"/>
    <mergeCell ref="AL27:AN27"/>
    <mergeCell ref="AO27:AQ27"/>
    <mergeCell ref="A10:AR10"/>
    <mergeCell ref="A19:AR19"/>
    <mergeCell ref="AO21:AQ21"/>
    <mergeCell ref="AO23:AQ23"/>
    <mergeCell ref="AR17:AR18"/>
    <mergeCell ref="A24:A25"/>
    <mergeCell ref="AL25:AN25"/>
    <mergeCell ref="AO25:AQ25"/>
    <mergeCell ref="AL23:AN23"/>
    <mergeCell ref="AO14:AQ14"/>
    <mergeCell ref="AO16:AQ16"/>
    <mergeCell ref="AL12:AN12"/>
    <mergeCell ref="AO18:AQ18"/>
    <mergeCell ref="AL18:AN18"/>
    <mergeCell ref="Z20:AB20"/>
    <mergeCell ref="AC22:AE22"/>
    <mergeCell ref="Z21:AB21"/>
    <mergeCell ref="E4:G4"/>
    <mergeCell ref="H6:J6"/>
    <mergeCell ref="K8:M8"/>
    <mergeCell ref="N11:P11"/>
    <mergeCell ref="N12:P12"/>
    <mergeCell ref="Q14:S14"/>
    <mergeCell ref="T16:V16"/>
    <mergeCell ref="W18:Y18"/>
    <mergeCell ref="T15:V15"/>
    <mergeCell ref="W17:Y17"/>
    <mergeCell ref="E5:G5"/>
    <mergeCell ref="H7:J7"/>
    <mergeCell ref="K9:M9"/>
    <mergeCell ref="AS2:AS3"/>
    <mergeCell ref="AS4:AS5"/>
    <mergeCell ref="AS6:AS7"/>
    <mergeCell ref="AS8:AS9"/>
    <mergeCell ref="AS11:AS12"/>
    <mergeCell ref="AC23:AE23"/>
    <mergeCell ref="AF25:AH25"/>
    <mergeCell ref="AI27:AK27"/>
    <mergeCell ref="AF24:AH24"/>
    <mergeCell ref="AI26:AK26"/>
    <mergeCell ref="AS26:AS27"/>
    <mergeCell ref="AS13:AS14"/>
    <mergeCell ref="AS15:AS16"/>
    <mergeCell ref="AS17:AS18"/>
    <mergeCell ref="AS20:AS21"/>
    <mergeCell ref="AS22:AS23"/>
    <mergeCell ref="AS24:AS25"/>
  </mergeCells>
  <printOptions/>
  <pageMargins left="0.11811023622047245" right="0.2362204724409449" top="0.7086614173228347" bottom="0.4330708661417323" header="0.1968503937007874" footer="0.2362204724409449"/>
  <pageSetup horizontalDpi="300" verticalDpi="300" orientation="landscape" paperSize="9" r:id="rId1"/>
  <headerFooter differentOddEven="1" alignWithMargins="0">
    <oddHeader>&amp;L&amp;"Arial,Fett Kursiv"Deutscher Behinderten-
sportverband e.V.&amp;C&amp;"Arial,Fett"&amp;14Deutscher Behindertensportverband e.V.
Deutsche Meisterschaft 
im Fußballtennis
am 27./ 28. Mai 2016 in
Fürth, LV Hessen</oddHeader>
    <oddFooter>&amp;L&amp;6Erstellt am &amp;D um &amp;T von Franz Falk&amp;CSeite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showRowColHeaders="0" tabSelected="1" zoomScale="130" zoomScaleNormal="130" zoomScalePageLayoutView="0" workbookViewId="0" topLeftCell="A1">
      <selection activeCell="B17" sqref="B17"/>
    </sheetView>
  </sheetViews>
  <sheetFormatPr defaultColWidth="11.421875" defaultRowHeight="12.75"/>
  <cols>
    <col min="1" max="1" width="34.421875" style="39" customWidth="1"/>
    <col min="2" max="2" width="11.421875" style="38" customWidth="1"/>
    <col min="3" max="3" width="12.57421875" style="38" customWidth="1"/>
    <col min="4" max="4" width="11.421875" style="38" customWidth="1"/>
    <col min="5" max="5" width="13.28125" style="38" customWidth="1"/>
    <col min="6" max="6" width="16.140625" style="38" customWidth="1"/>
    <col min="7" max="7" width="11.421875" style="38" customWidth="1"/>
    <col min="8" max="8" width="16.7109375" style="38" customWidth="1"/>
    <col min="9" max="16384" width="11.421875" style="38" customWidth="1"/>
  </cols>
  <sheetData>
    <row r="1" spans="1:8" ht="20.25" customHeight="1">
      <c r="A1" s="203" t="s">
        <v>18</v>
      </c>
      <c r="B1" s="205" t="s">
        <v>19</v>
      </c>
      <c r="C1" s="205"/>
      <c r="D1" s="205" t="s">
        <v>20</v>
      </c>
      <c r="E1" s="206" t="s">
        <v>21</v>
      </c>
      <c r="F1" s="206"/>
      <c r="G1" s="206" t="s">
        <v>22</v>
      </c>
      <c r="H1" s="201" t="s">
        <v>112</v>
      </c>
    </row>
    <row r="2" spans="1:8" ht="18" customHeight="1">
      <c r="A2" s="204"/>
      <c r="B2" s="60" t="s">
        <v>23</v>
      </c>
      <c r="C2" s="60" t="s">
        <v>24</v>
      </c>
      <c r="D2" s="207"/>
      <c r="E2" s="61" t="s">
        <v>25</v>
      </c>
      <c r="F2" s="61" t="s">
        <v>26</v>
      </c>
      <c r="G2" s="208"/>
      <c r="H2" s="202"/>
    </row>
    <row r="3" spans="1:8" ht="24.75" customHeight="1">
      <c r="A3" s="54" t="str">
        <f>'Ges.-Auswertung'!A2</f>
        <v>SpVgg Nahbollenbach</v>
      </c>
      <c r="B3" s="55">
        <f>'Ges.-Auswertung'!AL2</f>
        <v>296</v>
      </c>
      <c r="C3" s="55">
        <f>'Ges.-Auswertung'!AN2</f>
        <v>119</v>
      </c>
      <c r="D3" s="56">
        <f aca="true" t="shared" si="0" ref="D3:D14">B3-C3</f>
        <v>177</v>
      </c>
      <c r="E3" s="57">
        <f>'Ges.-Auswertung'!AO2</f>
        <v>22</v>
      </c>
      <c r="F3" s="57">
        <f>'Ges.-Auswertung'!AQ2</f>
        <v>0</v>
      </c>
      <c r="G3" s="58">
        <f aca="true" t="shared" si="1" ref="G3:G14">E3-F3</f>
        <v>22</v>
      </c>
      <c r="H3" s="59" t="s">
        <v>27</v>
      </c>
    </row>
    <row r="4" spans="1:8" ht="24.75" customHeight="1">
      <c r="A4" s="54" t="str">
        <f>'Ges.-Auswertung'!A4</f>
        <v>RGSV Moosburg</v>
      </c>
      <c r="B4" s="55">
        <f>'Ges.-Auswertung'!AL4</f>
        <v>247</v>
      </c>
      <c r="C4" s="55">
        <f>'Ges.-Auswertung'!AN4</f>
        <v>138</v>
      </c>
      <c r="D4" s="56">
        <f t="shared" si="0"/>
        <v>109</v>
      </c>
      <c r="E4" s="57">
        <f>'Ges.-Auswertung'!AO4</f>
        <v>20</v>
      </c>
      <c r="F4" s="57">
        <f>'Ges.-Auswertung'!AQ4</f>
        <v>2</v>
      </c>
      <c r="G4" s="58">
        <f t="shared" si="1"/>
        <v>18</v>
      </c>
      <c r="H4" s="59" t="s">
        <v>28</v>
      </c>
    </row>
    <row r="5" spans="1:8" ht="24.75" customHeight="1">
      <c r="A5" s="54" t="str">
        <f>'Ges.-Auswertung'!A6</f>
        <v>FVSG Fürth I</v>
      </c>
      <c r="B5" s="55">
        <f>'Ges.-Auswertung'!AL6</f>
        <v>228</v>
      </c>
      <c r="C5" s="55">
        <f>'Ges.-Auswertung'!AN6</f>
        <v>139</v>
      </c>
      <c r="D5" s="56">
        <f t="shared" si="0"/>
        <v>89</v>
      </c>
      <c r="E5" s="57">
        <f>'Ges.-Auswertung'!AO6</f>
        <v>18</v>
      </c>
      <c r="F5" s="57">
        <f>'Ges.-Auswertung'!AQ6</f>
        <v>4</v>
      </c>
      <c r="G5" s="58">
        <f t="shared" si="1"/>
        <v>14</v>
      </c>
      <c r="H5" s="59" t="s">
        <v>29</v>
      </c>
    </row>
    <row r="6" spans="1:8" ht="24.75" customHeight="1">
      <c r="A6" s="54" t="str">
        <f>'Ges.-Auswertung'!A15</f>
        <v>MTV Holzminden</v>
      </c>
      <c r="B6" s="55">
        <f>'Ges.-Auswertung'!AL15</f>
        <v>241</v>
      </c>
      <c r="C6" s="55">
        <f>'Ges.-Auswertung'!AN15</f>
        <v>176</v>
      </c>
      <c r="D6" s="56">
        <f t="shared" si="0"/>
        <v>65</v>
      </c>
      <c r="E6" s="57">
        <f>'Ges.-Auswertung'!AO15</f>
        <v>16</v>
      </c>
      <c r="F6" s="57">
        <f>'Ges.-Auswertung'!AQ15</f>
        <v>6</v>
      </c>
      <c r="G6" s="58">
        <f t="shared" si="1"/>
        <v>10</v>
      </c>
      <c r="H6" s="59" t="s">
        <v>30</v>
      </c>
    </row>
    <row r="7" spans="1:9" ht="24.75" customHeight="1">
      <c r="A7" s="54" t="str">
        <f>'Ges.-Auswertung'!A11</f>
        <v>BSG Rheydt</v>
      </c>
      <c r="B7" s="55">
        <f>'Ges.-Auswertung'!AL11</f>
        <v>227</v>
      </c>
      <c r="C7" s="55">
        <f>'Ges.-Auswertung'!AN11</f>
        <v>163</v>
      </c>
      <c r="D7" s="56">
        <f t="shared" si="0"/>
        <v>64</v>
      </c>
      <c r="E7" s="57">
        <f>'Ges.-Auswertung'!AO11</f>
        <v>14</v>
      </c>
      <c r="F7" s="57">
        <f>'Ges.-Auswertung'!AQ11</f>
        <v>8</v>
      </c>
      <c r="G7" s="58">
        <f t="shared" si="1"/>
        <v>6</v>
      </c>
      <c r="H7" s="59" t="s">
        <v>31</v>
      </c>
      <c r="I7" s="49"/>
    </row>
    <row r="8" spans="1:9" ht="24.75" customHeight="1">
      <c r="A8" s="54" t="str">
        <f>'Ges.-Auswertung'!A13</f>
        <v>BSG OB-Sterkrade</v>
      </c>
      <c r="B8" s="55">
        <f>'Ges.-Auswertung'!AL13</f>
        <v>205</v>
      </c>
      <c r="C8" s="55">
        <f>'Ges.-Auswertung'!AN13</f>
        <v>178</v>
      </c>
      <c r="D8" s="56">
        <f t="shared" si="0"/>
        <v>27</v>
      </c>
      <c r="E8" s="57">
        <f>'Ges.-Auswertung'!AO13</f>
        <v>12</v>
      </c>
      <c r="F8" s="57">
        <f>'Ges.-Auswertung'!AQ13</f>
        <v>10</v>
      </c>
      <c r="G8" s="58">
        <f t="shared" si="1"/>
        <v>2</v>
      </c>
      <c r="H8" s="59" t="s">
        <v>32</v>
      </c>
      <c r="I8" s="49"/>
    </row>
    <row r="9" spans="1:9" ht="24.75" customHeight="1">
      <c r="A9" s="54" t="str">
        <f>'Ges.-Auswertung'!A8</f>
        <v>BVS Weiden I</v>
      </c>
      <c r="B9" s="55">
        <f>'Ges.-Auswertung'!AL8</f>
        <v>204</v>
      </c>
      <c r="C9" s="55">
        <f>'Ges.-Auswertung'!AN8</f>
        <v>178</v>
      </c>
      <c r="D9" s="56">
        <f t="shared" si="0"/>
        <v>26</v>
      </c>
      <c r="E9" s="57">
        <f>'Ges.-Auswertung'!AO8</f>
        <v>10</v>
      </c>
      <c r="F9" s="57">
        <f>'Ges.-Auswertung'!AQ8</f>
        <v>12</v>
      </c>
      <c r="G9" s="58">
        <f t="shared" si="1"/>
        <v>-2</v>
      </c>
      <c r="H9" s="59" t="s">
        <v>33</v>
      </c>
      <c r="I9" s="49"/>
    </row>
    <row r="10" spans="1:9" ht="24.75" customHeight="1">
      <c r="A10" s="54" t="str">
        <f>'Ges.-Auswertung'!A17</f>
        <v>BSG Alsdorf</v>
      </c>
      <c r="B10" s="55">
        <f>'Ges.-Auswertung'!AL17</f>
        <v>161</v>
      </c>
      <c r="C10" s="55">
        <f>'Ges.-Auswertung'!AN17</f>
        <v>251</v>
      </c>
      <c r="D10" s="56">
        <f t="shared" si="0"/>
        <v>-90</v>
      </c>
      <c r="E10" s="57">
        <f>'Ges.-Auswertung'!AO17</f>
        <v>8</v>
      </c>
      <c r="F10" s="57">
        <f>'Ges.-Auswertung'!AQ17</f>
        <v>14</v>
      </c>
      <c r="G10" s="58">
        <f t="shared" si="1"/>
        <v>-6</v>
      </c>
      <c r="H10" s="59" t="s">
        <v>34</v>
      </c>
      <c r="I10" s="49"/>
    </row>
    <row r="11" spans="1:8" ht="24.75" customHeight="1">
      <c r="A11" s="54" t="str">
        <f>'Ges.-Auswertung'!A22</f>
        <v>BVS Weiden II</v>
      </c>
      <c r="B11" s="55">
        <f>'Ges.-Auswertung'!AL22</f>
        <v>144</v>
      </c>
      <c r="C11" s="55">
        <f>'Ges.-Auswertung'!AN22</f>
        <v>243</v>
      </c>
      <c r="D11" s="56">
        <f t="shared" si="0"/>
        <v>-99</v>
      </c>
      <c r="E11" s="57">
        <f>'Ges.-Auswertung'!AO22</f>
        <v>6</v>
      </c>
      <c r="F11" s="57">
        <f>'Ges.-Auswertung'!AQ22</f>
        <v>16</v>
      </c>
      <c r="G11" s="58">
        <f t="shared" si="1"/>
        <v>-10</v>
      </c>
      <c r="H11" s="59" t="s">
        <v>35</v>
      </c>
    </row>
    <row r="12" spans="1:8" ht="24.75" customHeight="1">
      <c r="A12" s="54" t="str">
        <f>'Ges.-Auswertung'!A20</f>
        <v>FVSG Fürth II</v>
      </c>
      <c r="B12" s="55">
        <f>'Ges.-Auswertung'!AL20</f>
        <v>159</v>
      </c>
      <c r="C12" s="55">
        <f>'Ges.-Auswertung'!AN20</f>
        <v>253</v>
      </c>
      <c r="D12" s="56">
        <f t="shared" si="0"/>
        <v>-94</v>
      </c>
      <c r="E12" s="57">
        <f>'Ges.-Auswertung'!AO20</f>
        <v>4</v>
      </c>
      <c r="F12" s="57">
        <f>'Ges.-Auswertung'!AQ20</f>
        <v>18</v>
      </c>
      <c r="G12" s="58">
        <f t="shared" si="1"/>
        <v>-14</v>
      </c>
      <c r="H12" s="59" t="s">
        <v>36</v>
      </c>
    </row>
    <row r="13" spans="1:8" ht="24.75" customHeight="1">
      <c r="A13" s="54" t="str">
        <f>'Ges.-Auswertung'!A26</f>
        <v>SG Hamburg/ Hannover</v>
      </c>
      <c r="B13" s="55">
        <f>'Ges.-Auswertung'!AL26</f>
        <v>133</v>
      </c>
      <c r="C13" s="55">
        <f>'Ges.-Auswertung'!AN26</f>
        <v>284</v>
      </c>
      <c r="D13" s="56">
        <f t="shared" si="0"/>
        <v>-151</v>
      </c>
      <c r="E13" s="57">
        <f>'Ges.-Auswertung'!AO26</f>
        <v>2</v>
      </c>
      <c r="F13" s="57">
        <f>'Ges.-Auswertung'!AQ26</f>
        <v>20</v>
      </c>
      <c r="G13" s="58">
        <f t="shared" si="1"/>
        <v>-18</v>
      </c>
      <c r="H13" s="59" t="s">
        <v>37</v>
      </c>
    </row>
    <row r="14" spans="1:8" ht="24.75" customHeight="1">
      <c r="A14" s="54" t="str">
        <f>'Ges.-Auswertung'!A24</f>
        <v>BSG Kirn</v>
      </c>
      <c r="B14" s="55">
        <f>'Ges.-Auswertung'!AL24</f>
        <v>127</v>
      </c>
      <c r="C14" s="55">
        <f>'Ges.-Auswertung'!AN24</f>
        <v>250</v>
      </c>
      <c r="D14" s="56">
        <f t="shared" si="0"/>
        <v>-123</v>
      </c>
      <c r="E14" s="57">
        <f>'Ges.-Auswertung'!AO24</f>
        <v>0</v>
      </c>
      <c r="F14" s="57">
        <f>'Ges.-Auswertung'!AQ24</f>
        <v>22</v>
      </c>
      <c r="G14" s="58">
        <f t="shared" si="1"/>
        <v>-22</v>
      </c>
      <c r="H14" s="59" t="s">
        <v>39</v>
      </c>
    </row>
    <row r="15" ht="24.75" customHeight="1">
      <c r="H15" s="40"/>
    </row>
    <row r="16" ht="24.75" customHeight="1"/>
    <row r="17" ht="24.75" customHeight="1">
      <c r="H17" s="40"/>
    </row>
  </sheetData>
  <sheetProtection sheet="1" objects="1" scenarios="1"/>
  <mergeCells count="6">
    <mergeCell ref="H1:H2"/>
    <mergeCell ref="A1:A2"/>
    <mergeCell ref="B1:C1"/>
    <mergeCell ref="E1:F1"/>
    <mergeCell ref="D1:D2"/>
    <mergeCell ref="G1:G2"/>
  </mergeCells>
  <printOptions horizontalCentered="1" verticalCentered="1"/>
  <pageMargins left="0.7874015748031497" right="0.1968503937007874" top="1.2598425196850394" bottom="0.7874015748031497" header="0.5118110236220472" footer="0.5118110236220472"/>
  <pageSetup horizontalDpi="600" verticalDpi="600" orientation="landscape" paperSize="9" r:id="rId1"/>
  <headerFooter alignWithMargins="0">
    <oddHeader>&amp;L&amp;"Arial,Fett"&amp;11- DBS -&amp;"Arial,Standard"Deutscher 
Behindertensportverband&amp;C&amp;"Arial,Fett Kursiv"&amp;14Deutscher Behindertensportverband e.V.
Deutsche Meisterschaft 
im Fußballtennis
am 27./ 28. Mai 2016 in
Fürth, LV Hessen</oddHeader>
    <oddFooter>&amp;L&amp;6Erstellt am &amp;D, um &amp;T
von Franz Falk&amp;CSeite - 5-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Zänger</dc:creator>
  <cp:keywords/>
  <dc:description/>
  <cp:lastModifiedBy>Ulrike Hentschel</cp:lastModifiedBy>
  <cp:lastPrinted>2016-06-03T12:17:36Z</cp:lastPrinted>
  <dcterms:created xsi:type="dcterms:W3CDTF">2002-07-15T10:36:31Z</dcterms:created>
  <dcterms:modified xsi:type="dcterms:W3CDTF">2016-06-03T12:18:26Z</dcterms:modified>
  <cp:category/>
  <cp:version/>
  <cp:contentType/>
  <cp:contentStatus/>
</cp:coreProperties>
</file>