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Tabelle3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<sst xmlns="http://schemas.openxmlformats.org/spreadsheetml/2006/main" count="46" uniqueCount="27">
  <si>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 xml:space="preserve"> </t>
  </si>
  <si>
    <t>Pkt.</t>
  </si>
  <si>
    <t>Jahre</t>
  </si>
  <si>
    <t>DLV - Mehrkampfabzeichen</t>
  </si>
  <si>
    <t>Peter Lenz, Fachwart Deutsches Sportabzeichen im BSN - 01.01.2011</t>
  </si>
  <si>
    <t>Wurfball 200 g</t>
  </si>
  <si>
    <t>10-15</t>
  </si>
  <si>
    <t>Pkt:</t>
  </si>
  <si>
    <t>m</t>
  </si>
  <si>
    <t>Pkt</t>
  </si>
  <si>
    <t>weibliche Jugend 3,00 m - 57,67 m</t>
  </si>
  <si>
    <t xml:space="preserve">m </t>
  </si>
  <si>
    <t>für Menschen mit einer geistigen Behinderung</t>
  </si>
  <si>
    <t>männliche Jugend 5,71 m - 52,57 m</t>
  </si>
  <si>
    <t>Schülerinnen 14+15 Jahre (Gruppe: A) - Schüler 12-15 Jahre Jahre (Gruppe: A+B)</t>
  </si>
  <si>
    <t>12 Jahre</t>
  </si>
  <si>
    <t>13 Jahre</t>
  </si>
  <si>
    <t>14 Jahre</t>
  </si>
  <si>
    <t>15 Jahre</t>
  </si>
  <si>
    <t>Schülerinnen</t>
  </si>
  <si>
    <t>Schüler</t>
  </si>
  <si>
    <t>Bronze</t>
  </si>
  <si>
    <t>Silber</t>
  </si>
  <si>
    <t>Gold</t>
  </si>
  <si>
    <t>weiblich</t>
  </si>
  <si>
    <t>männlich</t>
  </si>
  <si>
    <t>Umrechnungefaktoren: W = 12,00 m : 18,00 m=0,6667 / M= 16,00 m : 28,00 m=0,5714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</si>
</sst>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0" xfId="0" applyFont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4"/>
  <sheetViews>
    <sheetView tabSelected="1" zoomScalePageLayoutView="0" workbookViewId="0" topLeftCell="O1">
      <selection activeCell="AF56" sqref="AF56"/>
    </sheetView>
  </sheetViews>
  <sheetFormatPr defaultColWidth="11.421875" defaultRowHeight="12.75"/>
  <cols>
    <col min="1" max="1" width="5.00390625" style="2" hidden="1" customWidth="1"/>
    <col min="2" max="6" width="5.7109375" style="2" hidden="1" customWidth="1"/>
    <col min="7" max="8" width="6.28125" style="2" hidden="1" customWidth="1"/>
    <col min="9" max="13" width="5.7109375" style="2" hidden="1" customWidth="1"/>
    <col min="14" max="14" width="6.57421875" style="2" hidden="1" customWidth="1"/>
    <col min="15" max="18" width="6.7109375" style="2" customWidth="1"/>
    <col min="19" max="21" width="6.7109375" style="1" customWidth="1"/>
    <col min="22" max="24" width="6.7109375" style="2" customWidth="1"/>
    <col min="25" max="25" width="6.7109375" style="1" customWidth="1"/>
    <col min="26" max="27" width="6.7109375" style="2" customWidth="1"/>
    <col min="28" max="16384" width="11.421875" style="1" customWidth="1"/>
  </cols>
  <sheetData>
    <row r="1" spans="5:27" ht="15.75">
      <c r="E1" s="1"/>
      <c r="O1" s="55" t="s">
        <v>3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7"/>
    </row>
    <row r="2" spans="1:27" ht="12.75">
      <c r="A2" s="1"/>
      <c r="E2" s="1"/>
      <c r="O2" s="58" t="s">
        <v>12</v>
      </c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60"/>
    </row>
    <row r="3" spans="15:27" ht="12.75">
      <c r="O3" s="58" t="s">
        <v>14</v>
      </c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</row>
    <row r="4" spans="2:27" ht="10.5" customHeight="1">
      <c r="B4" s="43" t="s">
        <v>24</v>
      </c>
      <c r="C4" s="43"/>
      <c r="I4" s="43" t="s">
        <v>25</v>
      </c>
      <c r="J4" s="43"/>
      <c r="O4" s="47" t="s">
        <v>26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9"/>
    </row>
    <row r="5" spans="2:27" ht="15" customHeight="1" thickBot="1">
      <c r="B5" s="2" t="s">
        <v>8</v>
      </c>
      <c r="C5" s="2" t="s">
        <v>9</v>
      </c>
      <c r="D5" s="2" t="s">
        <v>0</v>
      </c>
      <c r="I5" s="2" t="s">
        <v>8</v>
      </c>
      <c r="J5" s="2" t="s">
        <v>7</v>
      </c>
      <c r="O5" s="50" t="s">
        <v>5</v>
      </c>
      <c r="P5" s="51"/>
      <c r="Q5" s="51"/>
      <c r="R5" s="51"/>
      <c r="S5" s="51"/>
      <c r="T5" s="51"/>
      <c r="U5" s="42"/>
      <c r="V5" s="51" t="s">
        <v>5</v>
      </c>
      <c r="W5" s="51"/>
      <c r="X5" s="51"/>
      <c r="Y5" s="51"/>
      <c r="Z5" s="51"/>
      <c r="AA5" s="52"/>
    </row>
    <row r="6" spans="1:27" ht="11.25">
      <c r="A6" s="8" t="s">
        <v>6</v>
      </c>
      <c r="B6" s="14">
        <v>18</v>
      </c>
      <c r="C6" s="13">
        <v>272</v>
      </c>
      <c r="D6" s="5"/>
      <c r="E6" s="3"/>
      <c r="F6" s="7"/>
      <c r="G6" s="7"/>
      <c r="H6" s="7"/>
      <c r="I6" s="4">
        <v>28</v>
      </c>
      <c r="J6" s="12">
        <v>278</v>
      </c>
      <c r="K6" s="5"/>
      <c r="L6" s="5"/>
      <c r="M6" s="5"/>
      <c r="N6" s="5"/>
      <c r="O6" s="47" t="s">
        <v>10</v>
      </c>
      <c r="P6" s="48"/>
      <c r="Q6" s="48"/>
      <c r="R6" s="48"/>
      <c r="S6" s="48"/>
      <c r="T6" s="48"/>
      <c r="U6" s="16"/>
      <c r="V6" s="48" t="s">
        <v>13</v>
      </c>
      <c r="W6" s="48"/>
      <c r="X6" s="48"/>
      <c r="Y6" s="48"/>
      <c r="Z6" s="48"/>
      <c r="AA6" s="49"/>
    </row>
    <row r="7" spans="1:27" ht="11.25">
      <c r="A7" s="2" t="s">
        <v>2</v>
      </c>
      <c r="F7" s="21"/>
      <c r="G7" s="21"/>
      <c r="H7" s="21"/>
      <c r="I7" s="5"/>
      <c r="J7" s="5"/>
      <c r="K7" s="5"/>
      <c r="L7" s="5"/>
      <c r="M7" s="5"/>
      <c r="N7" s="5"/>
      <c r="O7" s="23" t="s">
        <v>8</v>
      </c>
      <c r="P7" s="11" t="s">
        <v>1</v>
      </c>
      <c r="Q7" s="30" t="s">
        <v>8</v>
      </c>
      <c r="R7" s="32" t="s">
        <v>1</v>
      </c>
      <c r="S7" s="11" t="s">
        <v>1</v>
      </c>
      <c r="T7" s="19" t="s">
        <v>0</v>
      </c>
      <c r="U7" s="33"/>
      <c r="V7" s="11" t="s">
        <v>11</v>
      </c>
      <c r="W7" s="11" t="s">
        <v>1</v>
      </c>
      <c r="X7" s="30" t="s">
        <v>11</v>
      </c>
      <c r="Y7" s="32" t="s">
        <v>1</v>
      </c>
      <c r="Z7" s="11" t="s">
        <v>11</v>
      </c>
      <c r="AA7" s="24" t="s">
        <v>1</v>
      </c>
    </row>
    <row r="8" spans="2:27" ht="11.25">
      <c r="B8" s="6">
        <v>4.5</v>
      </c>
      <c r="C8" s="5">
        <v>67</v>
      </c>
      <c r="D8" s="6">
        <v>32</v>
      </c>
      <c r="E8" s="5">
        <v>408</v>
      </c>
      <c r="F8" s="7">
        <v>59.5</v>
      </c>
      <c r="G8" s="17">
        <v>606</v>
      </c>
      <c r="H8" s="17"/>
      <c r="I8" s="7">
        <v>10</v>
      </c>
      <c r="J8" s="5">
        <v>98</v>
      </c>
      <c r="K8" s="7">
        <v>37.5</v>
      </c>
      <c r="L8" s="5">
        <v>337</v>
      </c>
      <c r="M8" s="7">
        <v>65</v>
      </c>
      <c r="N8" s="5">
        <v>494</v>
      </c>
      <c r="O8" s="25">
        <f aca="true" t="shared" si="0" ref="O8:O62">SUM(B8*0.6667)</f>
        <v>3.0001499999999997</v>
      </c>
      <c r="P8" s="18">
        <f aca="true" t="shared" si="1" ref="P8:P62">SUM(C8)</f>
        <v>67</v>
      </c>
      <c r="Q8" s="31">
        <f aca="true" t="shared" si="2" ref="Q8:Q62">SUM(D8*0.6667)</f>
        <v>21.3344</v>
      </c>
      <c r="R8" s="32">
        <f aca="true" t="shared" si="3" ref="R8:R62">SUM(E8)</f>
        <v>408</v>
      </c>
      <c r="S8" s="10">
        <f aca="true" t="shared" si="4" ref="S8:S62">SUM(F8*0.6667)</f>
        <v>39.66865</v>
      </c>
      <c r="T8" s="18">
        <f aca="true" t="shared" si="5" ref="T8:T62">SUM(G8)</f>
        <v>606</v>
      </c>
      <c r="U8" s="33"/>
      <c r="V8" s="10">
        <f aca="true" t="shared" si="6" ref="V8:V62">SUM(I8*0.5714)</f>
        <v>5.714</v>
      </c>
      <c r="W8" s="11">
        <f aca="true" t="shared" si="7" ref="W8:W62">SUM(J8)</f>
        <v>98</v>
      </c>
      <c r="X8" s="31">
        <f aca="true" t="shared" si="8" ref="X8:X62">SUM(K8*0.5714)</f>
        <v>21.427500000000002</v>
      </c>
      <c r="Y8" s="34">
        <f aca="true" t="shared" si="9" ref="Y8:Y62">SUM(L8)</f>
        <v>337</v>
      </c>
      <c r="Z8" s="10">
        <f aca="true" t="shared" si="10" ref="Z8:Z62">SUM(M8*0.5714)</f>
        <v>37.141</v>
      </c>
      <c r="AA8" s="24">
        <f aca="true" t="shared" si="11" ref="AA8:AA62">SUM(N8)</f>
        <v>494</v>
      </c>
    </row>
    <row r="9" spans="2:27" ht="11.25">
      <c r="B9" s="6">
        <f>SUM(B8+0.5)</f>
        <v>5</v>
      </c>
      <c r="C9" s="5">
        <v>79</v>
      </c>
      <c r="D9" s="6">
        <f>SUM(D8+0.5)</f>
        <v>32.5</v>
      </c>
      <c r="E9" s="5">
        <v>412</v>
      </c>
      <c r="F9" s="7">
        <f>SUM(F8+0.5)</f>
        <v>60</v>
      </c>
      <c r="G9" s="17">
        <v>609</v>
      </c>
      <c r="H9" s="17"/>
      <c r="I9" s="7">
        <f>SUM(I8+0.5)</f>
        <v>10.5</v>
      </c>
      <c r="J9" s="5">
        <v>105</v>
      </c>
      <c r="K9" s="7">
        <f>SUM(K8+0.5)</f>
        <v>38</v>
      </c>
      <c r="L9" s="5">
        <v>341</v>
      </c>
      <c r="M9" s="7">
        <f>SUM(M8+0.5)</f>
        <v>65.5</v>
      </c>
      <c r="N9" s="5">
        <v>496</v>
      </c>
      <c r="O9" s="25">
        <f t="shared" si="0"/>
        <v>3.3335</v>
      </c>
      <c r="P9" s="18">
        <f t="shared" si="1"/>
        <v>79</v>
      </c>
      <c r="Q9" s="31">
        <f t="shared" si="2"/>
        <v>21.667749999999998</v>
      </c>
      <c r="R9" s="32">
        <f t="shared" si="3"/>
        <v>412</v>
      </c>
      <c r="S9" s="10">
        <f t="shared" si="4"/>
        <v>40.001999999999995</v>
      </c>
      <c r="T9" s="18">
        <f t="shared" si="5"/>
        <v>609</v>
      </c>
      <c r="U9" s="33"/>
      <c r="V9" s="10">
        <f t="shared" si="6"/>
        <v>5.9997</v>
      </c>
      <c r="W9" s="11">
        <f t="shared" si="7"/>
        <v>105</v>
      </c>
      <c r="X9" s="31">
        <f t="shared" si="8"/>
        <v>21.7132</v>
      </c>
      <c r="Y9" s="34">
        <f t="shared" si="9"/>
        <v>341</v>
      </c>
      <c r="Z9" s="10">
        <f t="shared" si="10"/>
        <v>37.426700000000004</v>
      </c>
      <c r="AA9" s="24">
        <f t="shared" si="11"/>
        <v>496</v>
      </c>
    </row>
    <row r="10" spans="2:27" ht="11.25">
      <c r="B10" s="6">
        <f aca="true" t="shared" si="12" ref="B10:B62">SUM(B9+0.5)</f>
        <v>5.5</v>
      </c>
      <c r="C10" s="5">
        <v>89</v>
      </c>
      <c r="D10" s="6">
        <f>SUM(D9+0.5)</f>
        <v>33</v>
      </c>
      <c r="E10" s="5">
        <v>416</v>
      </c>
      <c r="F10" s="7">
        <f aca="true" t="shared" si="13" ref="F10:F62">SUM(F9+0.5)</f>
        <v>60.5</v>
      </c>
      <c r="G10" s="17">
        <v>612</v>
      </c>
      <c r="H10" s="17"/>
      <c r="I10" s="7">
        <f aca="true" t="shared" si="14" ref="I10:I62">SUM(I9+0.5)</f>
        <v>11</v>
      </c>
      <c r="J10" s="5">
        <v>111</v>
      </c>
      <c r="K10" s="7">
        <f aca="true" t="shared" si="15" ref="K10:K62">SUM(K9+0.5)</f>
        <v>38.5</v>
      </c>
      <c r="L10" s="5">
        <v>344</v>
      </c>
      <c r="M10" s="7">
        <f aca="true" t="shared" si="16" ref="M10:M62">SUM(M9+0.5)</f>
        <v>66</v>
      </c>
      <c r="N10" s="5">
        <v>499</v>
      </c>
      <c r="O10" s="25">
        <f t="shared" si="0"/>
        <v>3.6668499999999997</v>
      </c>
      <c r="P10" s="18">
        <f t="shared" si="1"/>
        <v>89</v>
      </c>
      <c r="Q10" s="31">
        <f t="shared" si="2"/>
        <v>22.001099999999997</v>
      </c>
      <c r="R10" s="32">
        <f t="shared" si="3"/>
        <v>416</v>
      </c>
      <c r="S10" s="10">
        <f t="shared" si="4"/>
        <v>40.33535</v>
      </c>
      <c r="T10" s="18">
        <f t="shared" si="5"/>
        <v>612</v>
      </c>
      <c r="U10" s="33"/>
      <c r="V10" s="10">
        <f t="shared" si="6"/>
        <v>6.2854</v>
      </c>
      <c r="W10" s="11">
        <f t="shared" si="7"/>
        <v>111</v>
      </c>
      <c r="X10" s="31">
        <f t="shared" si="8"/>
        <v>21.9989</v>
      </c>
      <c r="Y10" s="34">
        <f t="shared" si="9"/>
        <v>344</v>
      </c>
      <c r="Z10" s="10">
        <f t="shared" si="10"/>
        <v>37.7124</v>
      </c>
      <c r="AA10" s="24">
        <f t="shared" si="11"/>
        <v>499</v>
      </c>
    </row>
    <row r="11" spans="2:27" ht="11.25">
      <c r="B11" s="6">
        <f t="shared" si="12"/>
        <v>6</v>
      </c>
      <c r="C11" s="5">
        <v>99</v>
      </c>
      <c r="D11" s="6">
        <f>SUM(D10+0.5)</f>
        <v>33.5</v>
      </c>
      <c r="E11" s="5">
        <v>420</v>
      </c>
      <c r="F11" s="7">
        <f t="shared" si="13"/>
        <v>61</v>
      </c>
      <c r="G11" s="17">
        <v>615</v>
      </c>
      <c r="H11" s="17"/>
      <c r="I11" s="7">
        <f t="shared" si="14"/>
        <v>11.5</v>
      </c>
      <c r="J11" s="5">
        <v>117</v>
      </c>
      <c r="K11" s="7">
        <f t="shared" si="15"/>
        <v>39</v>
      </c>
      <c r="L11" s="5">
        <v>347</v>
      </c>
      <c r="M11" s="7">
        <f t="shared" si="16"/>
        <v>66.5</v>
      </c>
      <c r="N11" s="5">
        <f>SUM(N10+2)</f>
        <v>501</v>
      </c>
      <c r="O11" s="25">
        <f t="shared" si="0"/>
        <v>4.0001999999999995</v>
      </c>
      <c r="P11" s="18">
        <f t="shared" si="1"/>
        <v>99</v>
      </c>
      <c r="Q11" s="31">
        <f t="shared" si="2"/>
        <v>22.33445</v>
      </c>
      <c r="R11" s="32">
        <f t="shared" si="3"/>
        <v>420</v>
      </c>
      <c r="S11" s="10">
        <f t="shared" si="4"/>
        <v>40.668699999999994</v>
      </c>
      <c r="T11" s="18">
        <f t="shared" si="5"/>
        <v>615</v>
      </c>
      <c r="U11" s="33"/>
      <c r="V11" s="10">
        <f t="shared" si="6"/>
        <v>6.5711</v>
      </c>
      <c r="W11" s="11">
        <f t="shared" si="7"/>
        <v>117</v>
      </c>
      <c r="X11" s="31">
        <f t="shared" si="8"/>
        <v>22.2846</v>
      </c>
      <c r="Y11" s="34">
        <f t="shared" si="9"/>
        <v>347</v>
      </c>
      <c r="Z11" s="10">
        <f t="shared" si="10"/>
        <v>37.9981</v>
      </c>
      <c r="AA11" s="24">
        <f t="shared" si="11"/>
        <v>501</v>
      </c>
    </row>
    <row r="12" spans="2:27" ht="11.25">
      <c r="B12" s="6">
        <f t="shared" si="12"/>
        <v>6.5</v>
      </c>
      <c r="C12" s="5">
        <v>109</v>
      </c>
      <c r="D12" s="6">
        <f>SUM(D11+0.5)</f>
        <v>34</v>
      </c>
      <c r="E12" s="5">
        <v>425</v>
      </c>
      <c r="F12" s="7">
        <f t="shared" si="13"/>
        <v>61.5</v>
      </c>
      <c r="G12" s="17">
        <v>618</v>
      </c>
      <c r="H12" s="17"/>
      <c r="I12" s="7">
        <f t="shared" si="14"/>
        <v>12</v>
      </c>
      <c r="J12" s="5">
        <v>123</v>
      </c>
      <c r="K12" s="7">
        <f t="shared" si="15"/>
        <v>39.5</v>
      </c>
      <c r="L12" s="5">
        <v>350</v>
      </c>
      <c r="M12" s="7">
        <f t="shared" si="16"/>
        <v>67</v>
      </c>
      <c r="N12" s="5">
        <f aca="true" t="shared" si="17" ref="N12:N61">SUM(N11+2)</f>
        <v>503</v>
      </c>
      <c r="O12" s="25">
        <f t="shared" si="0"/>
        <v>4.33355</v>
      </c>
      <c r="P12" s="18">
        <f t="shared" si="1"/>
        <v>109</v>
      </c>
      <c r="Q12" s="31">
        <f t="shared" si="2"/>
        <v>22.6678</v>
      </c>
      <c r="R12" s="32">
        <f t="shared" si="3"/>
        <v>425</v>
      </c>
      <c r="S12" s="10">
        <f t="shared" si="4"/>
        <v>41.00205</v>
      </c>
      <c r="T12" s="18">
        <f t="shared" si="5"/>
        <v>618</v>
      </c>
      <c r="U12" s="33"/>
      <c r="V12" s="10">
        <f t="shared" si="6"/>
        <v>6.8568</v>
      </c>
      <c r="W12" s="11">
        <f t="shared" si="7"/>
        <v>123</v>
      </c>
      <c r="X12" s="31">
        <f t="shared" si="8"/>
        <v>22.5703</v>
      </c>
      <c r="Y12" s="34">
        <f t="shared" si="9"/>
        <v>350</v>
      </c>
      <c r="Z12" s="10">
        <f t="shared" si="10"/>
        <v>38.2838</v>
      </c>
      <c r="AA12" s="24">
        <f t="shared" si="11"/>
        <v>503</v>
      </c>
    </row>
    <row r="13" spans="2:27" ht="11.25">
      <c r="B13" s="6">
        <f t="shared" si="12"/>
        <v>7</v>
      </c>
      <c r="C13" s="5">
        <v>118</v>
      </c>
      <c r="D13" s="6">
        <v>34.5</v>
      </c>
      <c r="E13" s="5">
        <v>429</v>
      </c>
      <c r="F13" s="7">
        <f t="shared" si="13"/>
        <v>62</v>
      </c>
      <c r="G13" s="17">
        <f>SUM(G12+3)</f>
        <v>621</v>
      </c>
      <c r="H13" s="17"/>
      <c r="I13" s="7">
        <f t="shared" si="14"/>
        <v>12.5</v>
      </c>
      <c r="J13" s="5">
        <v>128</v>
      </c>
      <c r="K13" s="7">
        <f t="shared" si="15"/>
        <v>40</v>
      </c>
      <c r="L13" s="5">
        <f>SUM(L12+3)</f>
        <v>353</v>
      </c>
      <c r="M13" s="7">
        <f t="shared" si="16"/>
        <v>67.5</v>
      </c>
      <c r="N13" s="5">
        <v>506</v>
      </c>
      <c r="O13" s="25">
        <f t="shared" si="0"/>
        <v>4.6669</v>
      </c>
      <c r="P13" s="18">
        <f t="shared" si="1"/>
        <v>118</v>
      </c>
      <c r="Q13" s="31">
        <f t="shared" si="2"/>
        <v>23.00115</v>
      </c>
      <c r="R13" s="32">
        <f t="shared" si="3"/>
        <v>429</v>
      </c>
      <c r="S13" s="10">
        <f t="shared" si="4"/>
        <v>41.3354</v>
      </c>
      <c r="T13" s="18">
        <f t="shared" si="5"/>
        <v>621</v>
      </c>
      <c r="U13" s="33"/>
      <c r="V13" s="10">
        <f t="shared" si="6"/>
        <v>7.1425</v>
      </c>
      <c r="W13" s="11">
        <f t="shared" si="7"/>
        <v>128</v>
      </c>
      <c r="X13" s="31">
        <f t="shared" si="8"/>
        <v>22.856</v>
      </c>
      <c r="Y13" s="34">
        <f t="shared" si="9"/>
        <v>353</v>
      </c>
      <c r="Z13" s="10">
        <f t="shared" si="10"/>
        <v>38.5695</v>
      </c>
      <c r="AA13" s="24">
        <f t="shared" si="11"/>
        <v>506</v>
      </c>
    </row>
    <row r="14" spans="2:27" ht="11.25">
      <c r="B14" s="6">
        <f t="shared" si="12"/>
        <v>7.5</v>
      </c>
      <c r="C14" s="5">
        <v>127</v>
      </c>
      <c r="D14" s="6">
        <f>SUM(D13+0.5)</f>
        <v>35</v>
      </c>
      <c r="E14" s="5">
        <v>433</v>
      </c>
      <c r="F14" s="7">
        <f t="shared" si="13"/>
        <v>62.5</v>
      </c>
      <c r="G14" s="17">
        <f aca="true" t="shared" si="18" ref="G14:G61">SUM(G13+3)</f>
        <v>624</v>
      </c>
      <c r="H14" s="17"/>
      <c r="I14" s="7">
        <f t="shared" si="14"/>
        <v>13</v>
      </c>
      <c r="J14" s="5">
        <v>134</v>
      </c>
      <c r="K14" s="7">
        <f t="shared" si="15"/>
        <v>40.5</v>
      </c>
      <c r="L14" s="5">
        <v>357</v>
      </c>
      <c r="M14" s="7">
        <f t="shared" si="16"/>
        <v>68</v>
      </c>
      <c r="N14" s="5">
        <f t="shared" si="17"/>
        <v>508</v>
      </c>
      <c r="O14" s="25">
        <f t="shared" si="0"/>
        <v>5.000249999999999</v>
      </c>
      <c r="P14" s="18">
        <f t="shared" si="1"/>
        <v>127</v>
      </c>
      <c r="Q14" s="31">
        <f t="shared" si="2"/>
        <v>23.3345</v>
      </c>
      <c r="R14" s="32">
        <f t="shared" si="3"/>
        <v>433</v>
      </c>
      <c r="S14" s="10">
        <f t="shared" si="4"/>
        <v>41.668749999999996</v>
      </c>
      <c r="T14" s="18">
        <f t="shared" si="5"/>
        <v>624</v>
      </c>
      <c r="U14" s="33"/>
      <c r="V14" s="10">
        <f t="shared" si="6"/>
        <v>7.4282</v>
      </c>
      <c r="W14" s="11">
        <f t="shared" si="7"/>
        <v>134</v>
      </c>
      <c r="X14" s="31">
        <f t="shared" si="8"/>
        <v>23.1417</v>
      </c>
      <c r="Y14" s="34">
        <f t="shared" si="9"/>
        <v>357</v>
      </c>
      <c r="Z14" s="10">
        <f t="shared" si="10"/>
        <v>38.8552</v>
      </c>
      <c r="AA14" s="24">
        <f t="shared" si="11"/>
        <v>508</v>
      </c>
    </row>
    <row r="15" spans="2:27" ht="11.25">
      <c r="B15" s="6">
        <f t="shared" si="12"/>
        <v>8</v>
      </c>
      <c r="C15" s="5">
        <v>136</v>
      </c>
      <c r="D15" s="6">
        <f>SUM(D14+0.5)</f>
        <v>35.5</v>
      </c>
      <c r="E15" s="5">
        <v>437</v>
      </c>
      <c r="F15" s="7">
        <f t="shared" si="13"/>
        <v>63</v>
      </c>
      <c r="G15" s="17">
        <f t="shared" si="18"/>
        <v>627</v>
      </c>
      <c r="H15" s="17"/>
      <c r="I15" s="7">
        <f t="shared" si="14"/>
        <v>13.5</v>
      </c>
      <c r="J15" s="11">
        <f>SUM(J14+6)</f>
        <v>140</v>
      </c>
      <c r="K15" s="7">
        <f t="shared" si="15"/>
        <v>41</v>
      </c>
      <c r="L15" s="5">
        <f aca="true" t="shared" si="19" ref="L15:L61">SUM(L14+3)</f>
        <v>360</v>
      </c>
      <c r="M15" s="7">
        <f t="shared" si="16"/>
        <v>68.5</v>
      </c>
      <c r="N15" s="5">
        <v>511</v>
      </c>
      <c r="O15" s="25">
        <f t="shared" si="0"/>
        <v>5.3336</v>
      </c>
      <c r="P15" s="18">
        <f t="shared" si="1"/>
        <v>136</v>
      </c>
      <c r="Q15" s="31">
        <f t="shared" si="2"/>
        <v>23.667849999999998</v>
      </c>
      <c r="R15" s="32">
        <f t="shared" si="3"/>
        <v>437</v>
      </c>
      <c r="S15" s="10">
        <f t="shared" si="4"/>
        <v>42.0021</v>
      </c>
      <c r="T15" s="18">
        <f t="shared" si="5"/>
        <v>627</v>
      </c>
      <c r="U15" s="33"/>
      <c r="V15" s="10">
        <f t="shared" si="6"/>
        <v>7.713900000000001</v>
      </c>
      <c r="W15" s="11">
        <f t="shared" si="7"/>
        <v>140</v>
      </c>
      <c r="X15" s="31">
        <f t="shared" si="8"/>
        <v>23.427400000000002</v>
      </c>
      <c r="Y15" s="34">
        <f t="shared" si="9"/>
        <v>360</v>
      </c>
      <c r="Z15" s="10">
        <f t="shared" si="10"/>
        <v>39.1409</v>
      </c>
      <c r="AA15" s="24">
        <f t="shared" si="11"/>
        <v>511</v>
      </c>
    </row>
    <row r="16" spans="2:27" ht="11.25">
      <c r="B16" s="6">
        <f t="shared" si="12"/>
        <v>8.5</v>
      </c>
      <c r="C16" s="5">
        <v>144</v>
      </c>
      <c r="D16" s="6">
        <f>SUM(D15+0.5)</f>
        <v>36</v>
      </c>
      <c r="E16" s="5">
        <v>441</v>
      </c>
      <c r="F16" s="7">
        <f t="shared" si="13"/>
        <v>63.5</v>
      </c>
      <c r="G16" s="17">
        <f t="shared" si="18"/>
        <v>630</v>
      </c>
      <c r="H16" s="17"/>
      <c r="I16" s="7">
        <f t="shared" si="14"/>
        <v>14</v>
      </c>
      <c r="J16" s="11">
        <v>145</v>
      </c>
      <c r="K16" s="7">
        <f t="shared" si="15"/>
        <v>41.5</v>
      </c>
      <c r="L16" s="5">
        <f t="shared" si="19"/>
        <v>363</v>
      </c>
      <c r="M16" s="7">
        <f t="shared" si="16"/>
        <v>69</v>
      </c>
      <c r="N16" s="5">
        <f t="shared" si="17"/>
        <v>513</v>
      </c>
      <c r="O16" s="25">
        <f t="shared" si="0"/>
        <v>5.66695</v>
      </c>
      <c r="P16" s="18">
        <f t="shared" si="1"/>
        <v>144</v>
      </c>
      <c r="Q16" s="31">
        <f t="shared" si="2"/>
        <v>24.001199999999997</v>
      </c>
      <c r="R16" s="32">
        <f t="shared" si="3"/>
        <v>441</v>
      </c>
      <c r="S16" s="10">
        <f t="shared" si="4"/>
        <v>42.335449999999994</v>
      </c>
      <c r="T16" s="18">
        <f t="shared" si="5"/>
        <v>630</v>
      </c>
      <c r="U16" s="33"/>
      <c r="V16" s="10">
        <f t="shared" si="6"/>
        <v>7.9996</v>
      </c>
      <c r="W16" s="11">
        <f t="shared" si="7"/>
        <v>145</v>
      </c>
      <c r="X16" s="31">
        <f t="shared" si="8"/>
        <v>23.7131</v>
      </c>
      <c r="Y16" s="34">
        <f t="shared" si="9"/>
        <v>363</v>
      </c>
      <c r="Z16" s="10">
        <f t="shared" si="10"/>
        <v>39.4266</v>
      </c>
      <c r="AA16" s="24">
        <f t="shared" si="11"/>
        <v>513</v>
      </c>
    </row>
    <row r="17" spans="2:27" ht="11.25">
      <c r="B17" s="6">
        <f t="shared" si="12"/>
        <v>9</v>
      </c>
      <c r="C17" s="5">
        <v>152</v>
      </c>
      <c r="D17" s="6">
        <f>SUM(D16+0.5)</f>
        <v>36.5</v>
      </c>
      <c r="E17" s="5">
        <v>445</v>
      </c>
      <c r="F17" s="7">
        <f t="shared" si="13"/>
        <v>64</v>
      </c>
      <c r="G17" s="17">
        <f t="shared" si="18"/>
        <v>633</v>
      </c>
      <c r="H17" s="17"/>
      <c r="I17" s="7">
        <f t="shared" si="14"/>
        <v>14.5</v>
      </c>
      <c r="J17" s="11">
        <v>150</v>
      </c>
      <c r="K17" s="7">
        <f t="shared" si="15"/>
        <v>42</v>
      </c>
      <c r="L17" s="5">
        <f t="shared" si="19"/>
        <v>366</v>
      </c>
      <c r="M17" s="7">
        <f t="shared" si="16"/>
        <v>69.5</v>
      </c>
      <c r="N17" s="5">
        <v>516</v>
      </c>
      <c r="O17" s="25">
        <f t="shared" si="0"/>
        <v>6.000299999999999</v>
      </c>
      <c r="P17" s="18">
        <f t="shared" si="1"/>
        <v>152</v>
      </c>
      <c r="Q17" s="31">
        <f t="shared" si="2"/>
        <v>24.33455</v>
      </c>
      <c r="R17" s="32">
        <f t="shared" si="3"/>
        <v>445</v>
      </c>
      <c r="S17" s="10">
        <f t="shared" si="4"/>
        <v>42.6688</v>
      </c>
      <c r="T17" s="18">
        <f t="shared" si="5"/>
        <v>633</v>
      </c>
      <c r="U17" s="33"/>
      <c r="V17" s="10">
        <f t="shared" si="6"/>
        <v>8.2853</v>
      </c>
      <c r="W17" s="11">
        <f t="shared" si="7"/>
        <v>150</v>
      </c>
      <c r="X17" s="31">
        <f t="shared" si="8"/>
        <v>23.9988</v>
      </c>
      <c r="Y17" s="34">
        <f t="shared" si="9"/>
        <v>366</v>
      </c>
      <c r="Z17" s="10">
        <f t="shared" si="10"/>
        <v>39.7123</v>
      </c>
      <c r="AA17" s="24">
        <f t="shared" si="11"/>
        <v>516</v>
      </c>
    </row>
    <row r="18" spans="2:27" ht="11.25">
      <c r="B18" s="6">
        <f t="shared" si="12"/>
        <v>9.5</v>
      </c>
      <c r="C18" s="5">
        <v>160</v>
      </c>
      <c r="D18" s="6">
        <f aca="true" t="shared" si="20" ref="D18:D62">SUM(D17+0.5)</f>
        <v>37</v>
      </c>
      <c r="E18" s="5">
        <v>449</v>
      </c>
      <c r="F18" s="7">
        <f t="shared" si="13"/>
        <v>64.5</v>
      </c>
      <c r="G18" s="17">
        <f t="shared" si="18"/>
        <v>636</v>
      </c>
      <c r="H18" s="17"/>
      <c r="I18" s="7">
        <f t="shared" si="14"/>
        <v>15</v>
      </c>
      <c r="J18" s="11">
        <f>SUM(J17+6)</f>
        <v>156</v>
      </c>
      <c r="K18" s="7">
        <f t="shared" si="15"/>
        <v>42.5</v>
      </c>
      <c r="L18" s="5">
        <f t="shared" si="19"/>
        <v>369</v>
      </c>
      <c r="M18" s="7">
        <f t="shared" si="16"/>
        <v>70</v>
      </c>
      <c r="N18" s="5">
        <f t="shared" si="17"/>
        <v>518</v>
      </c>
      <c r="O18" s="25">
        <f t="shared" si="0"/>
        <v>6.33365</v>
      </c>
      <c r="P18" s="18">
        <f t="shared" si="1"/>
        <v>160</v>
      </c>
      <c r="Q18" s="31">
        <f t="shared" si="2"/>
        <v>24.6679</v>
      </c>
      <c r="R18" s="32">
        <f t="shared" si="3"/>
        <v>449</v>
      </c>
      <c r="S18" s="10">
        <f t="shared" si="4"/>
        <v>43.00215</v>
      </c>
      <c r="T18" s="18">
        <f t="shared" si="5"/>
        <v>636</v>
      </c>
      <c r="U18" s="33"/>
      <c r="V18" s="10">
        <f t="shared" si="6"/>
        <v>8.571</v>
      </c>
      <c r="W18" s="11">
        <f t="shared" si="7"/>
        <v>156</v>
      </c>
      <c r="X18" s="31">
        <f t="shared" si="8"/>
        <v>24.2845</v>
      </c>
      <c r="Y18" s="34">
        <f t="shared" si="9"/>
        <v>369</v>
      </c>
      <c r="Z18" s="10">
        <f t="shared" si="10"/>
        <v>39.998000000000005</v>
      </c>
      <c r="AA18" s="24">
        <f t="shared" si="11"/>
        <v>518</v>
      </c>
    </row>
    <row r="19" spans="2:27" ht="11.25">
      <c r="B19" s="6">
        <f t="shared" si="12"/>
        <v>10</v>
      </c>
      <c r="C19" s="5">
        <v>168</v>
      </c>
      <c r="D19" s="6">
        <f t="shared" si="20"/>
        <v>37.5</v>
      </c>
      <c r="E19" s="5">
        <v>453</v>
      </c>
      <c r="F19" s="7">
        <f t="shared" si="13"/>
        <v>65</v>
      </c>
      <c r="G19" s="17">
        <f t="shared" si="18"/>
        <v>639</v>
      </c>
      <c r="H19" s="17"/>
      <c r="I19" s="7">
        <f t="shared" si="14"/>
        <v>15.5</v>
      </c>
      <c r="J19" s="11">
        <v>161</v>
      </c>
      <c r="K19" s="7">
        <f t="shared" si="15"/>
        <v>43</v>
      </c>
      <c r="L19" s="5">
        <f t="shared" si="19"/>
        <v>372</v>
      </c>
      <c r="M19" s="7">
        <f t="shared" si="16"/>
        <v>70.5</v>
      </c>
      <c r="N19" s="5">
        <v>521</v>
      </c>
      <c r="O19" s="25">
        <f t="shared" si="0"/>
        <v>6.667</v>
      </c>
      <c r="P19" s="18">
        <f t="shared" si="1"/>
        <v>168</v>
      </c>
      <c r="Q19" s="31">
        <f t="shared" si="2"/>
        <v>25.00125</v>
      </c>
      <c r="R19" s="32">
        <f t="shared" si="3"/>
        <v>453</v>
      </c>
      <c r="S19" s="10">
        <f t="shared" si="4"/>
        <v>43.335499999999996</v>
      </c>
      <c r="T19" s="18">
        <f t="shared" si="5"/>
        <v>639</v>
      </c>
      <c r="U19" s="33"/>
      <c r="V19" s="10">
        <f t="shared" si="6"/>
        <v>8.8567</v>
      </c>
      <c r="W19" s="11">
        <f t="shared" si="7"/>
        <v>161</v>
      </c>
      <c r="X19" s="31">
        <f t="shared" si="8"/>
        <v>24.5702</v>
      </c>
      <c r="Y19" s="34">
        <f t="shared" si="9"/>
        <v>372</v>
      </c>
      <c r="Z19" s="10">
        <f t="shared" si="10"/>
        <v>40.2837</v>
      </c>
      <c r="AA19" s="24">
        <f t="shared" si="11"/>
        <v>521</v>
      </c>
    </row>
    <row r="20" spans="2:27" ht="11.25">
      <c r="B20" s="6">
        <f t="shared" si="12"/>
        <v>10.5</v>
      </c>
      <c r="C20" s="5">
        <v>175</v>
      </c>
      <c r="D20" s="6">
        <f t="shared" si="20"/>
        <v>38</v>
      </c>
      <c r="E20" s="5">
        <v>457</v>
      </c>
      <c r="F20" s="7">
        <f t="shared" si="13"/>
        <v>65.5</v>
      </c>
      <c r="G20" s="17">
        <f t="shared" si="18"/>
        <v>642</v>
      </c>
      <c r="H20" s="17"/>
      <c r="I20" s="7">
        <f t="shared" si="14"/>
        <v>16</v>
      </c>
      <c r="J20" s="11">
        <v>166</v>
      </c>
      <c r="K20" s="7">
        <f t="shared" si="15"/>
        <v>43.5</v>
      </c>
      <c r="L20" s="5">
        <f t="shared" si="19"/>
        <v>375</v>
      </c>
      <c r="M20" s="7">
        <f t="shared" si="16"/>
        <v>71</v>
      </c>
      <c r="N20" s="5">
        <f t="shared" si="17"/>
        <v>523</v>
      </c>
      <c r="O20" s="25">
        <f t="shared" si="0"/>
        <v>7.000349999999999</v>
      </c>
      <c r="P20" s="18">
        <f t="shared" si="1"/>
        <v>175</v>
      </c>
      <c r="Q20" s="31">
        <f t="shared" si="2"/>
        <v>25.3346</v>
      </c>
      <c r="R20" s="32">
        <f t="shared" si="3"/>
        <v>457</v>
      </c>
      <c r="S20" s="10">
        <f t="shared" si="4"/>
        <v>43.66885</v>
      </c>
      <c r="T20" s="18">
        <f t="shared" si="5"/>
        <v>642</v>
      </c>
      <c r="U20" s="33"/>
      <c r="V20" s="10">
        <f t="shared" si="6"/>
        <v>9.1424</v>
      </c>
      <c r="W20" s="11">
        <f t="shared" si="7"/>
        <v>166</v>
      </c>
      <c r="X20" s="31">
        <f t="shared" si="8"/>
        <v>24.855900000000002</v>
      </c>
      <c r="Y20" s="34">
        <f t="shared" si="9"/>
        <v>375</v>
      </c>
      <c r="Z20" s="10">
        <f t="shared" si="10"/>
        <v>40.5694</v>
      </c>
      <c r="AA20" s="24">
        <f t="shared" si="11"/>
        <v>523</v>
      </c>
    </row>
    <row r="21" spans="2:27" ht="12" customHeight="1">
      <c r="B21" s="6">
        <f t="shared" si="12"/>
        <v>11</v>
      </c>
      <c r="C21" s="5">
        <v>183</v>
      </c>
      <c r="D21" s="6">
        <f t="shared" si="20"/>
        <v>38.5</v>
      </c>
      <c r="E21" s="5">
        <v>461</v>
      </c>
      <c r="F21" s="7">
        <f t="shared" si="13"/>
        <v>66</v>
      </c>
      <c r="G21" s="17">
        <f t="shared" si="18"/>
        <v>645</v>
      </c>
      <c r="H21" s="17"/>
      <c r="I21" s="7">
        <f t="shared" si="14"/>
        <v>16.5</v>
      </c>
      <c r="J21" s="11">
        <v>171</v>
      </c>
      <c r="K21" s="7">
        <f t="shared" si="15"/>
        <v>44</v>
      </c>
      <c r="L21" s="5">
        <f t="shared" si="19"/>
        <v>378</v>
      </c>
      <c r="M21" s="7">
        <f t="shared" si="16"/>
        <v>71.5</v>
      </c>
      <c r="N21" s="5">
        <f t="shared" si="17"/>
        <v>525</v>
      </c>
      <c r="O21" s="25">
        <f t="shared" si="0"/>
        <v>7.333699999999999</v>
      </c>
      <c r="P21" s="18">
        <f t="shared" si="1"/>
        <v>183</v>
      </c>
      <c r="Q21" s="31">
        <f t="shared" si="2"/>
        <v>25.667949999999998</v>
      </c>
      <c r="R21" s="32">
        <f t="shared" si="3"/>
        <v>461</v>
      </c>
      <c r="S21" s="10">
        <f t="shared" si="4"/>
        <v>44.002199999999995</v>
      </c>
      <c r="T21" s="18">
        <f t="shared" si="5"/>
        <v>645</v>
      </c>
      <c r="U21" s="33"/>
      <c r="V21" s="10">
        <f t="shared" si="6"/>
        <v>9.4281</v>
      </c>
      <c r="W21" s="11">
        <f t="shared" si="7"/>
        <v>171</v>
      </c>
      <c r="X21" s="31">
        <f t="shared" si="8"/>
        <v>25.1416</v>
      </c>
      <c r="Y21" s="34">
        <f t="shared" si="9"/>
        <v>378</v>
      </c>
      <c r="Z21" s="10">
        <f t="shared" si="10"/>
        <v>40.8551</v>
      </c>
      <c r="AA21" s="24">
        <f t="shared" si="11"/>
        <v>525</v>
      </c>
    </row>
    <row r="22" spans="2:27" ht="11.25">
      <c r="B22" s="6">
        <f t="shared" si="12"/>
        <v>11.5</v>
      </c>
      <c r="C22" s="5">
        <v>190</v>
      </c>
      <c r="D22" s="6">
        <f t="shared" si="20"/>
        <v>39</v>
      </c>
      <c r="E22" s="5">
        <v>464</v>
      </c>
      <c r="F22" s="7">
        <f t="shared" si="13"/>
        <v>66.5</v>
      </c>
      <c r="G22" s="17">
        <f t="shared" si="18"/>
        <v>648</v>
      </c>
      <c r="H22" s="17"/>
      <c r="I22" s="7">
        <f t="shared" si="14"/>
        <v>17</v>
      </c>
      <c r="J22" s="11">
        <v>176</v>
      </c>
      <c r="K22" s="7">
        <f t="shared" si="15"/>
        <v>44.5</v>
      </c>
      <c r="L22" s="5">
        <f t="shared" si="19"/>
        <v>381</v>
      </c>
      <c r="M22" s="7">
        <f t="shared" si="16"/>
        <v>72</v>
      </c>
      <c r="N22" s="5">
        <v>528</v>
      </c>
      <c r="O22" s="25">
        <f t="shared" si="0"/>
        <v>7.66705</v>
      </c>
      <c r="P22" s="18">
        <f t="shared" si="1"/>
        <v>190</v>
      </c>
      <c r="Q22" s="31">
        <f t="shared" si="2"/>
        <v>26.001299999999997</v>
      </c>
      <c r="R22" s="32">
        <f t="shared" si="3"/>
        <v>464</v>
      </c>
      <c r="S22" s="10">
        <f t="shared" si="4"/>
        <v>44.33555</v>
      </c>
      <c r="T22" s="18">
        <f t="shared" si="5"/>
        <v>648</v>
      </c>
      <c r="U22" s="33"/>
      <c r="V22" s="10">
        <f t="shared" si="6"/>
        <v>9.7138</v>
      </c>
      <c r="W22" s="11">
        <f t="shared" si="7"/>
        <v>176</v>
      </c>
      <c r="X22" s="31">
        <f t="shared" si="8"/>
        <v>25.427300000000002</v>
      </c>
      <c r="Y22" s="34">
        <f t="shared" si="9"/>
        <v>381</v>
      </c>
      <c r="Z22" s="10">
        <f t="shared" si="10"/>
        <v>41.1408</v>
      </c>
      <c r="AA22" s="24">
        <f t="shared" si="11"/>
        <v>528</v>
      </c>
    </row>
    <row r="23" spans="2:27" ht="11.25">
      <c r="B23" s="6">
        <f t="shared" si="12"/>
        <v>12</v>
      </c>
      <c r="C23" s="5">
        <v>197</v>
      </c>
      <c r="D23" s="6">
        <f t="shared" si="20"/>
        <v>39.5</v>
      </c>
      <c r="E23" s="5">
        <v>468</v>
      </c>
      <c r="F23" s="7">
        <f t="shared" si="13"/>
        <v>67</v>
      </c>
      <c r="G23" s="17">
        <f t="shared" si="18"/>
        <v>651</v>
      </c>
      <c r="H23" s="17"/>
      <c r="I23" s="7">
        <f t="shared" si="14"/>
        <v>17.5</v>
      </c>
      <c r="J23" s="11">
        <v>181</v>
      </c>
      <c r="K23" s="7">
        <f t="shared" si="15"/>
        <v>45</v>
      </c>
      <c r="L23" s="5">
        <f t="shared" si="19"/>
        <v>384</v>
      </c>
      <c r="M23" s="7">
        <f t="shared" si="16"/>
        <v>72.5</v>
      </c>
      <c r="N23" s="5">
        <f t="shared" si="17"/>
        <v>530</v>
      </c>
      <c r="O23" s="25">
        <f t="shared" si="0"/>
        <v>8.000399999999999</v>
      </c>
      <c r="P23" s="18">
        <f t="shared" si="1"/>
        <v>197</v>
      </c>
      <c r="Q23" s="31">
        <f t="shared" si="2"/>
        <v>26.33465</v>
      </c>
      <c r="R23" s="32">
        <f t="shared" si="3"/>
        <v>468</v>
      </c>
      <c r="S23" s="10">
        <f t="shared" si="4"/>
        <v>44.6689</v>
      </c>
      <c r="T23" s="18">
        <f t="shared" si="5"/>
        <v>651</v>
      </c>
      <c r="U23" s="33"/>
      <c r="V23" s="10">
        <f t="shared" si="6"/>
        <v>9.999500000000001</v>
      </c>
      <c r="W23" s="11">
        <f t="shared" si="7"/>
        <v>181</v>
      </c>
      <c r="X23" s="31">
        <f t="shared" si="8"/>
        <v>25.713</v>
      </c>
      <c r="Y23" s="34">
        <f t="shared" si="9"/>
        <v>384</v>
      </c>
      <c r="Z23" s="10">
        <f t="shared" si="10"/>
        <v>41.426500000000004</v>
      </c>
      <c r="AA23" s="24">
        <f t="shared" si="11"/>
        <v>530</v>
      </c>
    </row>
    <row r="24" spans="2:27" ht="11.25">
      <c r="B24" s="6">
        <f t="shared" si="12"/>
        <v>12.5</v>
      </c>
      <c r="C24" s="5">
        <v>204</v>
      </c>
      <c r="D24" s="6">
        <f t="shared" si="20"/>
        <v>40</v>
      </c>
      <c r="E24" s="5">
        <v>472</v>
      </c>
      <c r="F24" s="7">
        <f t="shared" si="13"/>
        <v>67.5</v>
      </c>
      <c r="G24" s="17">
        <f t="shared" si="18"/>
        <v>654</v>
      </c>
      <c r="H24" s="17"/>
      <c r="I24" s="7">
        <f t="shared" si="14"/>
        <v>18</v>
      </c>
      <c r="J24" s="11">
        <v>186</v>
      </c>
      <c r="K24" s="7">
        <f t="shared" si="15"/>
        <v>45.5</v>
      </c>
      <c r="L24" s="5">
        <f t="shared" si="19"/>
        <v>387</v>
      </c>
      <c r="M24" s="7">
        <f t="shared" si="16"/>
        <v>73</v>
      </c>
      <c r="N24" s="5">
        <f t="shared" si="17"/>
        <v>532</v>
      </c>
      <c r="O24" s="25">
        <f t="shared" si="0"/>
        <v>8.33375</v>
      </c>
      <c r="P24" s="18">
        <f t="shared" si="1"/>
        <v>204</v>
      </c>
      <c r="Q24" s="31">
        <f t="shared" si="2"/>
        <v>26.668</v>
      </c>
      <c r="R24" s="32">
        <f t="shared" si="3"/>
        <v>472</v>
      </c>
      <c r="S24" s="10">
        <f t="shared" si="4"/>
        <v>45.00225</v>
      </c>
      <c r="T24" s="18">
        <f t="shared" si="5"/>
        <v>654</v>
      </c>
      <c r="U24" s="33"/>
      <c r="V24" s="10">
        <f t="shared" si="6"/>
        <v>10.2852</v>
      </c>
      <c r="W24" s="11">
        <f t="shared" si="7"/>
        <v>186</v>
      </c>
      <c r="X24" s="31">
        <f t="shared" si="8"/>
        <v>25.9987</v>
      </c>
      <c r="Y24" s="34">
        <f t="shared" si="9"/>
        <v>387</v>
      </c>
      <c r="Z24" s="10">
        <f t="shared" si="10"/>
        <v>41.7122</v>
      </c>
      <c r="AA24" s="24">
        <f t="shared" si="11"/>
        <v>532</v>
      </c>
    </row>
    <row r="25" spans="2:27" ht="11.25">
      <c r="B25" s="6">
        <f t="shared" si="12"/>
        <v>13</v>
      </c>
      <c r="C25" s="5">
        <v>210</v>
      </c>
      <c r="D25" s="6">
        <f t="shared" si="20"/>
        <v>40.5</v>
      </c>
      <c r="E25" s="5">
        <v>476</v>
      </c>
      <c r="F25" s="7">
        <f t="shared" si="13"/>
        <v>68</v>
      </c>
      <c r="G25" s="17">
        <f t="shared" si="18"/>
        <v>657</v>
      </c>
      <c r="H25" s="17"/>
      <c r="I25" s="7">
        <f t="shared" si="14"/>
        <v>18.5</v>
      </c>
      <c r="J25" s="11">
        <v>190</v>
      </c>
      <c r="K25" s="7">
        <f t="shared" si="15"/>
        <v>46</v>
      </c>
      <c r="L25" s="5">
        <f t="shared" si="19"/>
        <v>390</v>
      </c>
      <c r="M25" s="7">
        <f t="shared" si="16"/>
        <v>73.5</v>
      </c>
      <c r="N25" s="5">
        <v>535</v>
      </c>
      <c r="O25" s="25">
        <f t="shared" si="0"/>
        <v>8.6671</v>
      </c>
      <c r="P25" s="18">
        <f t="shared" si="1"/>
        <v>210</v>
      </c>
      <c r="Q25" s="31">
        <f t="shared" si="2"/>
        <v>27.00135</v>
      </c>
      <c r="R25" s="32">
        <f t="shared" si="3"/>
        <v>476</v>
      </c>
      <c r="S25" s="10">
        <f t="shared" si="4"/>
        <v>45.3356</v>
      </c>
      <c r="T25" s="18">
        <f t="shared" si="5"/>
        <v>657</v>
      </c>
      <c r="U25" s="33"/>
      <c r="V25" s="10">
        <f t="shared" si="6"/>
        <v>10.5709</v>
      </c>
      <c r="W25" s="11">
        <f t="shared" si="7"/>
        <v>190</v>
      </c>
      <c r="X25" s="31">
        <f t="shared" si="8"/>
        <v>26.2844</v>
      </c>
      <c r="Y25" s="34">
        <f t="shared" si="9"/>
        <v>390</v>
      </c>
      <c r="Z25" s="10">
        <f t="shared" si="10"/>
        <v>41.9979</v>
      </c>
      <c r="AA25" s="24">
        <f t="shared" si="11"/>
        <v>535</v>
      </c>
    </row>
    <row r="26" spans="2:27" ht="11.25">
      <c r="B26" s="6">
        <f t="shared" si="12"/>
        <v>13.5</v>
      </c>
      <c r="C26" s="5">
        <v>217</v>
      </c>
      <c r="D26" s="6">
        <f t="shared" si="20"/>
        <v>41</v>
      </c>
      <c r="E26" s="5">
        <v>480</v>
      </c>
      <c r="F26" s="7">
        <f t="shared" si="13"/>
        <v>68.5</v>
      </c>
      <c r="G26" s="17">
        <f t="shared" si="18"/>
        <v>660</v>
      </c>
      <c r="H26" s="17"/>
      <c r="I26" s="7">
        <f t="shared" si="14"/>
        <v>19</v>
      </c>
      <c r="J26" s="11">
        <f>SUM(J25+5)</f>
        <v>195</v>
      </c>
      <c r="K26" s="7">
        <f t="shared" si="15"/>
        <v>46.5</v>
      </c>
      <c r="L26" s="5">
        <f t="shared" si="19"/>
        <v>393</v>
      </c>
      <c r="M26" s="7">
        <f t="shared" si="16"/>
        <v>74</v>
      </c>
      <c r="N26" s="5">
        <f t="shared" si="17"/>
        <v>537</v>
      </c>
      <c r="O26" s="25">
        <f t="shared" si="0"/>
        <v>9.000449999999999</v>
      </c>
      <c r="P26" s="18">
        <f t="shared" si="1"/>
        <v>217</v>
      </c>
      <c r="Q26" s="31">
        <f t="shared" si="2"/>
        <v>27.334699999999998</v>
      </c>
      <c r="R26" s="32">
        <f t="shared" si="3"/>
        <v>480</v>
      </c>
      <c r="S26" s="10">
        <f t="shared" si="4"/>
        <v>45.668949999999995</v>
      </c>
      <c r="T26" s="18">
        <f t="shared" si="5"/>
        <v>660</v>
      </c>
      <c r="U26" s="33"/>
      <c r="V26" s="10">
        <f t="shared" si="6"/>
        <v>10.8566</v>
      </c>
      <c r="W26" s="11">
        <f t="shared" si="7"/>
        <v>195</v>
      </c>
      <c r="X26" s="31">
        <f t="shared" si="8"/>
        <v>26.5701</v>
      </c>
      <c r="Y26" s="34">
        <f t="shared" si="9"/>
        <v>393</v>
      </c>
      <c r="Z26" s="10">
        <f t="shared" si="10"/>
        <v>42.2836</v>
      </c>
      <c r="AA26" s="24">
        <f t="shared" si="11"/>
        <v>537</v>
      </c>
    </row>
    <row r="27" spans="2:27" ht="11.25">
      <c r="B27" s="6">
        <f t="shared" si="12"/>
        <v>14</v>
      </c>
      <c r="C27" s="5">
        <v>223</v>
      </c>
      <c r="D27" s="6">
        <f t="shared" si="20"/>
        <v>41.5</v>
      </c>
      <c r="E27" s="5">
        <v>483</v>
      </c>
      <c r="F27" s="7">
        <f t="shared" si="13"/>
        <v>69</v>
      </c>
      <c r="G27" s="17">
        <f t="shared" si="18"/>
        <v>663</v>
      </c>
      <c r="H27" s="17"/>
      <c r="I27" s="7">
        <f t="shared" si="14"/>
        <v>19.5</v>
      </c>
      <c r="J27" s="11">
        <v>199</v>
      </c>
      <c r="K27" s="7">
        <f t="shared" si="15"/>
        <v>47</v>
      </c>
      <c r="L27" s="5">
        <f t="shared" si="19"/>
        <v>396</v>
      </c>
      <c r="M27" s="7">
        <f t="shared" si="16"/>
        <v>74.5</v>
      </c>
      <c r="N27" s="5">
        <f t="shared" si="17"/>
        <v>539</v>
      </c>
      <c r="O27" s="25">
        <f t="shared" si="0"/>
        <v>9.3338</v>
      </c>
      <c r="P27" s="18">
        <f t="shared" si="1"/>
        <v>223</v>
      </c>
      <c r="Q27" s="31">
        <f t="shared" si="2"/>
        <v>27.668049999999997</v>
      </c>
      <c r="R27" s="32">
        <f t="shared" si="3"/>
        <v>483</v>
      </c>
      <c r="S27" s="10">
        <f t="shared" si="4"/>
        <v>46.0023</v>
      </c>
      <c r="T27" s="18">
        <f t="shared" si="5"/>
        <v>663</v>
      </c>
      <c r="U27" s="33"/>
      <c r="V27" s="10">
        <f t="shared" si="6"/>
        <v>11.1423</v>
      </c>
      <c r="W27" s="11">
        <f t="shared" si="7"/>
        <v>199</v>
      </c>
      <c r="X27" s="31">
        <f t="shared" si="8"/>
        <v>26.855800000000002</v>
      </c>
      <c r="Y27" s="34">
        <f t="shared" si="9"/>
        <v>396</v>
      </c>
      <c r="Z27" s="10">
        <f t="shared" si="10"/>
        <v>42.5693</v>
      </c>
      <c r="AA27" s="24">
        <f t="shared" si="11"/>
        <v>539</v>
      </c>
    </row>
    <row r="28" spans="2:27" ht="11.25">
      <c r="B28" s="6">
        <f t="shared" si="12"/>
        <v>14.5</v>
      </c>
      <c r="C28" s="5">
        <v>230</v>
      </c>
      <c r="D28" s="6">
        <f t="shared" si="20"/>
        <v>42</v>
      </c>
      <c r="E28" s="5">
        <v>487</v>
      </c>
      <c r="F28" s="7">
        <f t="shared" si="13"/>
        <v>69.5</v>
      </c>
      <c r="G28" s="17">
        <f t="shared" si="18"/>
        <v>666</v>
      </c>
      <c r="H28" s="17"/>
      <c r="I28" s="7">
        <f t="shared" si="14"/>
        <v>20</v>
      </c>
      <c r="J28" s="11">
        <f>SUM(J27+5)</f>
        <v>204</v>
      </c>
      <c r="K28" s="7">
        <f t="shared" si="15"/>
        <v>47.5</v>
      </c>
      <c r="L28" s="5">
        <f t="shared" si="19"/>
        <v>399</v>
      </c>
      <c r="M28" s="7">
        <f t="shared" si="16"/>
        <v>75</v>
      </c>
      <c r="N28" s="5">
        <v>542</v>
      </c>
      <c r="O28" s="25">
        <f t="shared" si="0"/>
        <v>9.66715</v>
      </c>
      <c r="P28" s="18">
        <f t="shared" si="1"/>
        <v>230</v>
      </c>
      <c r="Q28" s="31">
        <f t="shared" si="2"/>
        <v>28.001399999999997</v>
      </c>
      <c r="R28" s="32">
        <f t="shared" si="3"/>
        <v>487</v>
      </c>
      <c r="S28" s="10">
        <f t="shared" si="4"/>
        <v>46.335649999999994</v>
      </c>
      <c r="T28" s="18">
        <f t="shared" si="5"/>
        <v>666</v>
      </c>
      <c r="U28" s="33"/>
      <c r="V28" s="10">
        <f t="shared" si="6"/>
        <v>11.428</v>
      </c>
      <c r="W28" s="11">
        <f t="shared" si="7"/>
        <v>204</v>
      </c>
      <c r="X28" s="31">
        <f t="shared" si="8"/>
        <v>27.1415</v>
      </c>
      <c r="Y28" s="34">
        <f t="shared" si="9"/>
        <v>399</v>
      </c>
      <c r="Z28" s="10">
        <f t="shared" si="10"/>
        <v>42.855000000000004</v>
      </c>
      <c r="AA28" s="24">
        <f t="shared" si="11"/>
        <v>542</v>
      </c>
    </row>
    <row r="29" spans="2:27" ht="11.25">
      <c r="B29" s="6">
        <f t="shared" si="12"/>
        <v>15</v>
      </c>
      <c r="C29" s="5">
        <v>236</v>
      </c>
      <c r="D29" s="6">
        <f t="shared" si="20"/>
        <v>42.5</v>
      </c>
      <c r="E29" s="5">
        <v>491</v>
      </c>
      <c r="F29" s="7">
        <f t="shared" si="13"/>
        <v>70</v>
      </c>
      <c r="G29" s="17">
        <f t="shared" si="18"/>
        <v>669</v>
      </c>
      <c r="H29" s="17"/>
      <c r="I29" s="7">
        <f t="shared" si="14"/>
        <v>20.5</v>
      </c>
      <c r="J29" s="11">
        <f>SUM(J28+5)</f>
        <v>209</v>
      </c>
      <c r="K29" s="7">
        <f t="shared" si="15"/>
        <v>48</v>
      </c>
      <c r="L29" s="5">
        <f t="shared" si="19"/>
        <v>402</v>
      </c>
      <c r="M29" s="7">
        <f t="shared" si="16"/>
        <v>75.5</v>
      </c>
      <c r="N29" s="5">
        <f t="shared" si="17"/>
        <v>544</v>
      </c>
      <c r="O29" s="25">
        <f t="shared" si="0"/>
        <v>10.000499999999999</v>
      </c>
      <c r="P29" s="18">
        <f t="shared" si="1"/>
        <v>236</v>
      </c>
      <c r="Q29" s="31">
        <f t="shared" si="2"/>
        <v>28.33475</v>
      </c>
      <c r="R29" s="32">
        <f t="shared" si="3"/>
        <v>491</v>
      </c>
      <c r="S29" s="10">
        <f t="shared" si="4"/>
        <v>46.669</v>
      </c>
      <c r="T29" s="18">
        <f t="shared" si="5"/>
        <v>669</v>
      </c>
      <c r="U29" s="33"/>
      <c r="V29" s="10">
        <f t="shared" si="6"/>
        <v>11.713700000000001</v>
      </c>
      <c r="W29" s="11">
        <f t="shared" si="7"/>
        <v>209</v>
      </c>
      <c r="X29" s="31">
        <f t="shared" si="8"/>
        <v>27.4272</v>
      </c>
      <c r="Y29" s="34">
        <f t="shared" si="9"/>
        <v>402</v>
      </c>
      <c r="Z29" s="10">
        <f t="shared" si="10"/>
        <v>43.1407</v>
      </c>
      <c r="AA29" s="24">
        <f t="shared" si="11"/>
        <v>544</v>
      </c>
    </row>
    <row r="30" spans="2:27" ht="11.25">
      <c r="B30" s="6">
        <f t="shared" si="12"/>
        <v>15.5</v>
      </c>
      <c r="C30" s="11">
        <v>242</v>
      </c>
      <c r="D30" s="6">
        <f t="shared" si="20"/>
        <v>43</v>
      </c>
      <c r="E30" s="5">
        <v>494</v>
      </c>
      <c r="F30" s="7">
        <f t="shared" si="13"/>
        <v>70.5</v>
      </c>
      <c r="G30" s="17">
        <v>671</v>
      </c>
      <c r="H30" s="17"/>
      <c r="I30" s="7">
        <f t="shared" si="14"/>
        <v>21</v>
      </c>
      <c r="J30" s="11">
        <v>213</v>
      </c>
      <c r="K30" s="7">
        <f t="shared" si="15"/>
        <v>48.5</v>
      </c>
      <c r="L30" s="5">
        <f t="shared" si="19"/>
        <v>405</v>
      </c>
      <c r="M30" s="7">
        <f t="shared" si="16"/>
        <v>76</v>
      </c>
      <c r="N30" s="5">
        <f t="shared" si="17"/>
        <v>546</v>
      </c>
      <c r="O30" s="25">
        <f t="shared" si="0"/>
        <v>10.33385</v>
      </c>
      <c r="P30" s="18">
        <f t="shared" si="1"/>
        <v>242</v>
      </c>
      <c r="Q30" s="31">
        <f t="shared" si="2"/>
        <v>28.6681</v>
      </c>
      <c r="R30" s="32">
        <f t="shared" si="3"/>
        <v>494</v>
      </c>
      <c r="S30" s="10">
        <f t="shared" si="4"/>
        <v>47.00235</v>
      </c>
      <c r="T30" s="18">
        <f t="shared" si="5"/>
        <v>671</v>
      </c>
      <c r="U30" s="33"/>
      <c r="V30" s="10">
        <f t="shared" si="6"/>
        <v>11.9994</v>
      </c>
      <c r="W30" s="11">
        <f t="shared" si="7"/>
        <v>213</v>
      </c>
      <c r="X30" s="31">
        <f t="shared" si="8"/>
        <v>27.7129</v>
      </c>
      <c r="Y30" s="34">
        <f t="shared" si="9"/>
        <v>405</v>
      </c>
      <c r="Z30" s="10">
        <f t="shared" si="10"/>
        <v>43.4264</v>
      </c>
      <c r="AA30" s="24">
        <f t="shared" si="11"/>
        <v>546</v>
      </c>
    </row>
    <row r="31" spans="2:27" ht="11.25">
      <c r="B31" s="6">
        <f t="shared" si="12"/>
        <v>16</v>
      </c>
      <c r="C31" s="5">
        <v>248</v>
      </c>
      <c r="D31" s="6">
        <f t="shared" si="20"/>
        <v>43.5</v>
      </c>
      <c r="E31" s="5">
        <v>498</v>
      </c>
      <c r="F31" s="7">
        <f t="shared" si="13"/>
        <v>71</v>
      </c>
      <c r="G31" s="17">
        <f t="shared" si="18"/>
        <v>674</v>
      </c>
      <c r="H31" s="17"/>
      <c r="I31" s="7">
        <f t="shared" si="14"/>
        <v>21.5</v>
      </c>
      <c r="J31" s="11">
        <v>217</v>
      </c>
      <c r="K31" s="7">
        <f t="shared" si="15"/>
        <v>49</v>
      </c>
      <c r="L31" s="5">
        <f t="shared" si="19"/>
        <v>408</v>
      </c>
      <c r="M31" s="7">
        <f t="shared" si="16"/>
        <v>76.5</v>
      </c>
      <c r="N31" s="5">
        <v>549</v>
      </c>
      <c r="O31" s="25">
        <f t="shared" si="0"/>
        <v>10.6672</v>
      </c>
      <c r="P31" s="18">
        <f t="shared" si="1"/>
        <v>248</v>
      </c>
      <c r="Q31" s="31">
        <f t="shared" si="2"/>
        <v>29.00145</v>
      </c>
      <c r="R31" s="32">
        <f t="shared" si="3"/>
        <v>498</v>
      </c>
      <c r="S31" s="10">
        <f t="shared" si="4"/>
        <v>47.335699999999996</v>
      </c>
      <c r="T31" s="18">
        <f t="shared" si="5"/>
        <v>674</v>
      </c>
      <c r="U31" s="33"/>
      <c r="V31" s="10">
        <f t="shared" si="6"/>
        <v>12.2851</v>
      </c>
      <c r="W31" s="11">
        <f t="shared" si="7"/>
        <v>217</v>
      </c>
      <c r="X31" s="31">
        <f t="shared" si="8"/>
        <v>27.9986</v>
      </c>
      <c r="Y31" s="34">
        <f t="shared" si="9"/>
        <v>408</v>
      </c>
      <c r="Z31" s="10">
        <f t="shared" si="10"/>
        <v>43.7121</v>
      </c>
      <c r="AA31" s="24">
        <f t="shared" si="11"/>
        <v>549</v>
      </c>
    </row>
    <row r="32" spans="2:27" ht="11.25">
      <c r="B32" s="6">
        <f t="shared" si="12"/>
        <v>16.5</v>
      </c>
      <c r="C32" s="5">
        <v>254</v>
      </c>
      <c r="D32" s="6">
        <f t="shared" si="20"/>
        <v>44</v>
      </c>
      <c r="E32" s="5">
        <v>502</v>
      </c>
      <c r="F32" s="7">
        <f t="shared" si="13"/>
        <v>71.5</v>
      </c>
      <c r="G32" s="17">
        <f t="shared" si="18"/>
        <v>677</v>
      </c>
      <c r="H32" s="17"/>
      <c r="I32" s="7">
        <f t="shared" si="14"/>
        <v>22</v>
      </c>
      <c r="J32" s="11">
        <f>SUM(J31+5)</f>
        <v>222</v>
      </c>
      <c r="K32" s="7">
        <f t="shared" si="15"/>
        <v>49.5</v>
      </c>
      <c r="L32" s="5">
        <f t="shared" si="19"/>
        <v>411</v>
      </c>
      <c r="M32" s="7">
        <f t="shared" si="16"/>
        <v>77</v>
      </c>
      <c r="N32" s="5">
        <f t="shared" si="17"/>
        <v>551</v>
      </c>
      <c r="O32" s="25">
        <f t="shared" si="0"/>
        <v>11.000549999999999</v>
      </c>
      <c r="P32" s="18">
        <f t="shared" si="1"/>
        <v>254</v>
      </c>
      <c r="Q32" s="31">
        <f t="shared" si="2"/>
        <v>29.334799999999998</v>
      </c>
      <c r="R32" s="32">
        <f t="shared" si="3"/>
        <v>502</v>
      </c>
      <c r="S32" s="10">
        <f t="shared" si="4"/>
        <v>47.66905</v>
      </c>
      <c r="T32" s="18">
        <f t="shared" si="5"/>
        <v>677</v>
      </c>
      <c r="U32" s="33"/>
      <c r="V32" s="10">
        <f t="shared" si="6"/>
        <v>12.5708</v>
      </c>
      <c r="W32" s="11">
        <f t="shared" si="7"/>
        <v>222</v>
      </c>
      <c r="X32" s="31">
        <f t="shared" si="8"/>
        <v>28.2843</v>
      </c>
      <c r="Y32" s="34">
        <f t="shared" si="9"/>
        <v>411</v>
      </c>
      <c r="Z32" s="10">
        <f t="shared" si="10"/>
        <v>43.9978</v>
      </c>
      <c r="AA32" s="24">
        <f t="shared" si="11"/>
        <v>551</v>
      </c>
    </row>
    <row r="33" spans="2:27" ht="11.25">
      <c r="B33" s="6">
        <f t="shared" si="12"/>
        <v>17</v>
      </c>
      <c r="C33" s="5">
        <v>260</v>
      </c>
      <c r="D33" s="6">
        <f t="shared" si="20"/>
        <v>44.5</v>
      </c>
      <c r="E33" s="5">
        <v>505</v>
      </c>
      <c r="F33" s="7">
        <f t="shared" si="13"/>
        <v>72</v>
      </c>
      <c r="G33" s="17">
        <f t="shared" si="18"/>
        <v>680</v>
      </c>
      <c r="H33" s="17"/>
      <c r="I33" s="7">
        <f t="shared" si="14"/>
        <v>22.5</v>
      </c>
      <c r="J33" s="11">
        <v>226</v>
      </c>
      <c r="K33" s="7">
        <f t="shared" si="15"/>
        <v>50</v>
      </c>
      <c r="L33" s="5">
        <f t="shared" si="19"/>
        <v>414</v>
      </c>
      <c r="M33" s="7">
        <f t="shared" si="16"/>
        <v>77.5</v>
      </c>
      <c r="N33" s="5">
        <f t="shared" si="17"/>
        <v>553</v>
      </c>
      <c r="O33" s="25">
        <f t="shared" si="0"/>
        <v>11.3339</v>
      </c>
      <c r="P33" s="18">
        <f t="shared" si="1"/>
        <v>260</v>
      </c>
      <c r="Q33" s="31">
        <f t="shared" si="2"/>
        <v>29.668149999999997</v>
      </c>
      <c r="R33" s="32">
        <f t="shared" si="3"/>
        <v>505</v>
      </c>
      <c r="S33" s="10">
        <f t="shared" si="4"/>
        <v>48.002399999999994</v>
      </c>
      <c r="T33" s="18">
        <f t="shared" si="5"/>
        <v>680</v>
      </c>
      <c r="U33" s="33"/>
      <c r="V33" s="10">
        <f t="shared" si="6"/>
        <v>12.8565</v>
      </c>
      <c r="W33" s="11">
        <f t="shared" si="7"/>
        <v>226</v>
      </c>
      <c r="X33" s="31">
        <f t="shared" si="8"/>
        <v>28.57</v>
      </c>
      <c r="Y33" s="34">
        <f t="shared" si="9"/>
        <v>414</v>
      </c>
      <c r="Z33" s="10">
        <f t="shared" si="10"/>
        <v>44.283500000000004</v>
      </c>
      <c r="AA33" s="24">
        <f t="shared" si="11"/>
        <v>553</v>
      </c>
    </row>
    <row r="34" spans="2:27" ht="11.25">
      <c r="B34" s="6">
        <f t="shared" si="12"/>
        <v>17.5</v>
      </c>
      <c r="C34" s="5">
        <v>266</v>
      </c>
      <c r="D34" s="6">
        <f t="shared" si="20"/>
        <v>45</v>
      </c>
      <c r="E34" s="5">
        <v>509</v>
      </c>
      <c r="F34" s="7">
        <f t="shared" si="13"/>
        <v>72.5</v>
      </c>
      <c r="G34" s="17">
        <f t="shared" si="18"/>
        <v>683</v>
      </c>
      <c r="H34" s="17"/>
      <c r="I34" s="7">
        <f t="shared" si="14"/>
        <v>23</v>
      </c>
      <c r="J34" s="11">
        <v>230</v>
      </c>
      <c r="K34" s="7">
        <f t="shared" si="15"/>
        <v>50.5</v>
      </c>
      <c r="L34" s="5">
        <v>416</v>
      </c>
      <c r="M34" s="7">
        <f t="shared" si="16"/>
        <v>78</v>
      </c>
      <c r="N34" s="5">
        <v>556</v>
      </c>
      <c r="O34" s="25">
        <f t="shared" si="0"/>
        <v>11.66725</v>
      </c>
      <c r="P34" s="18">
        <f t="shared" si="1"/>
        <v>266</v>
      </c>
      <c r="Q34" s="31">
        <f t="shared" si="2"/>
        <v>30.001499999999997</v>
      </c>
      <c r="R34" s="32">
        <f t="shared" si="3"/>
        <v>509</v>
      </c>
      <c r="S34" s="10">
        <f t="shared" si="4"/>
        <v>48.33575</v>
      </c>
      <c r="T34" s="18">
        <f t="shared" si="5"/>
        <v>683</v>
      </c>
      <c r="U34" s="33"/>
      <c r="V34" s="10">
        <f t="shared" si="6"/>
        <v>13.1422</v>
      </c>
      <c r="W34" s="11">
        <f t="shared" si="7"/>
        <v>230</v>
      </c>
      <c r="X34" s="31">
        <f t="shared" si="8"/>
        <v>28.855700000000002</v>
      </c>
      <c r="Y34" s="34">
        <f t="shared" si="9"/>
        <v>416</v>
      </c>
      <c r="Z34" s="10">
        <f t="shared" si="10"/>
        <v>44.5692</v>
      </c>
      <c r="AA34" s="24">
        <f t="shared" si="11"/>
        <v>556</v>
      </c>
    </row>
    <row r="35" spans="2:27" ht="11.25">
      <c r="B35" s="14">
        <f t="shared" si="12"/>
        <v>18</v>
      </c>
      <c r="C35" s="13">
        <v>272</v>
      </c>
      <c r="D35" s="6">
        <f t="shared" si="20"/>
        <v>45.5</v>
      </c>
      <c r="E35" s="11">
        <v>513</v>
      </c>
      <c r="F35" s="7">
        <f t="shared" si="13"/>
        <v>73</v>
      </c>
      <c r="G35" s="17">
        <f t="shared" si="18"/>
        <v>686</v>
      </c>
      <c r="H35" s="17"/>
      <c r="I35" s="7">
        <f t="shared" si="14"/>
        <v>23.5</v>
      </c>
      <c r="J35" s="11">
        <v>234</v>
      </c>
      <c r="K35" s="7">
        <f t="shared" si="15"/>
        <v>51</v>
      </c>
      <c r="L35" s="5">
        <f t="shared" si="19"/>
        <v>419</v>
      </c>
      <c r="M35" s="7">
        <f t="shared" si="16"/>
        <v>78.5</v>
      </c>
      <c r="N35" s="5">
        <f t="shared" si="17"/>
        <v>558</v>
      </c>
      <c r="O35" s="25">
        <f t="shared" si="0"/>
        <v>12.000599999999999</v>
      </c>
      <c r="P35" s="18">
        <f t="shared" si="1"/>
        <v>272</v>
      </c>
      <c r="Q35" s="31">
        <f t="shared" si="2"/>
        <v>30.33485</v>
      </c>
      <c r="R35" s="32">
        <f t="shared" si="3"/>
        <v>513</v>
      </c>
      <c r="S35" s="10">
        <f t="shared" si="4"/>
        <v>48.6691</v>
      </c>
      <c r="T35" s="18">
        <f t="shared" si="5"/>
        <v>686</v>
      </c>
      <c r="U35" s="33"/>
      <c r="V35" s="10">
        <f t="shared" si="6"/>
        <v>13.427900000000001</v>
      </c>
      <c r="W35" s="11">
        <f t="shared" si="7"/>
        <v>234</v>
      </c>
      <c r="X35" s="31">
        <f t="shared" si="8"/>
        <v>29.1414</v>
      </c>
      <c r="Y35" s="34">
        <f t="shared" si="9"/>
        <v>419</v>
      </c>
      <c r="Z35" s="10">
        <f t="shared" si="10"/>
        <v>44.8549</v>
      </c>
      <c r="AA35" s="24">
        <f t="shared" si="11"/>
        <v>558</v>
      </c>
    </row>
    <row r="36" spans="2:27" ht="11.25">
      <c r="B36" s="6">
        <f t="shared" si="12"/>
        <v>18.5</v>
      </c>
      <c r="C36" s="5">
        <v>277</v>
      </c>
      <c r="D36" s="6">
        <f t="shared" si="20"/>
        <v>46</v>
      </c>
      <c r="E36" s="5">
        <v>516</v>
      </c>
      <c r="F36" s="7">
        <f t="shared" si="13"/>
        <v>73.5</v>
      </c>
      <c r="G36" s="17">
        <v>688</v>
      </c>
      <c r="H36" s="17"/>
      <c r="I36" s="7">
        <f t="shared" si="14"/>
        <v>24</v>
      </c>
      <c r="J36" s="11">
        <v>238</v>
      </c>
      <c r="K36" s="7">
        <f t="shared" si="15"/>
        <v>51.5</v>
      </c>
      <c r="L36" s="5">
        <f t="shared" si="19"/>
        <v>422</v>
      </c>
      <c r="M36" s="7">
        <f t="shared" si="16"/>
        <v>79</v>
      </c>
      <c r="N36" s="5">
        <f t="shared" si="17"/>
        <v>560</v>
      </c>
      <c r="O36" s="25">
        <f t="shared" si="0"/>
        <v>12.33395</v>
      </c>
      <c r="P36" s="18">
        <f t="shared" si="1"/>
        <v>277</v>
      </c>
      <c r="Q36" s="31">
        <f t="shared" si="2"/>
        <v>30.6682</v>
      </c>
      <c r="R36" s="32">
        <f t="shared" si="3"/>
        <v>516</v>
      </c>
      <c r="S36" s="10">
        <f t="shared" si="4"/>
        <v>49.002449999999996</v>
      </c>
      <c r="T36" s="18">
        <f t="shared" si="5"/>
        <v>688</v>
      </c>
      <c r="U36" s="33"/>
      <c r="V36" s="10">
        <f t="shared" si="6"/>
        <v>13.7136</v>
      </c>
      <c r="W36" s="11">
        <f t="shared" si="7"/>
        <v>238</v>
      </c>
      <c r="X36" s="31">
        <f t="shared" si="8"/>
        <v>29.4271</v>
      </c>
      <c r="Y36" s="34">
        <f t="shared" si="9"/>
        <v>422</v>
      </c>
      <c r="Z36" s="10">
        <f t="shared" si="10"/>
        <v>45.1406</v>
      </c>
      <c r="AA36" s="24">
        <f t="shared" si="11"/>
        <v>560</v>
      </c>
    </row>
    <row r="37" spans="2:27" ht="11.25">
      <c r="B37" s="6">
        <f t="shared" si="12"/>
        <v>19</v>
      </c>
      <c r="C37" s="5">
        <v>283</v>
      </c>
      <c r="D37" s="6">
        <f t="shared" si="20"/>
        <v>46.5</v>
      </c>
      <c r="E37" s="5">
        <v>520</v>
      </c>
      <c r="F37" s="7">
        <f t="shared" si="13"/>
        <v>74</v>
      </c>
      <c r="G37" s="17">
        <f t="shared" si="18"/>
        <v>691</v>
      </c>
      <c r="H37" s="17"/>
      <c r="I37" s="7">
        <f t="shared" si="14"/>
        <v>24.5</v>
      </c>
      <c r="J37" s="11">
        <f>SUM(J36+5)</f>
        <v>243</v>
      </c>
      <c r="K37" s="7">
        <f t="shared" si="15"/>
        <v>52</v>
      </c>
      <c r="L37" s="5">
        <f t="shared" si="19"/>
        <v>425</v>
      </c>
      <c r="M37" s="7">
        <f t="shared" si="16"/>
        <v>79.5</v>
      </c>
      <c r="N37" s="5">
        <f t="shared" si="17"/>
        <v>562</v>
      </c>
      <c r="O37" s="25">
        <f t="shared" si="0"/>
        <v>12.6673</v>
      </c>
      <c r="P37" s="18">
        <f t="shared" si="1"/>
        <v>283</v>
      </c>
      <c r="Q37" s="31">
        <f t="shared" si="2"/>
        <v>31.001549999999998</v>
      </c>
      <c r="R37" s="32">
        <f t="shared" si="3"/>
        <v>520</v>
      </c>
      <c r="S37" s="10">
        <f t="shared" si="4"/>
        <v>49.3358</v>
      </c>
      <c r="T37" s="18">
        <f t="shared" si="5"/>
        <v>691</v>
      </c>
      <c r="U37" s="33"/>
      <c r="V37" s="10">
        <f t="shared" si="6"/>
        <v>13.9993</v>
      </c>
      <c r="W37" s="11">
        <f t="shared" si="7"/>
        <v>243</v>
      </c>
      <c r="X37" s="31">
        <f t="shared" si="8"/>
        <v>29.7128</v>
      </c>
      <c r="Y37" s="34">
        <f t="shared" si="9"/>
        <v>425</v>
      </c>
      <c r="Z37" s="10">
        <f t="shared" si="10"/>
        <v>45.426300000000005</v>
      </c>
      <c r="AA37" s="24">
        <f t="shared" si="11"/>
        <v>562</v>
      </c>
    </row>
    <row r="38" spans="2:27" ht="11.25">
      <c r="B38" s="6">
        <f t="shared" si="12"/>
        <v>19.5</v>
      </c>
      <c r="C38" s="5">
        <v>288</v>
      </c>
      <c r="D38" s="6">
        <f t="shared" si="20"/>
        <v>47</v>
      </c>
      <c r="E38" s="5">
        <v>523</v>
      </c>
      <c r="F38" s="7">
        <f t="shared" si="13"/>
        <v>74.5</v>
      </c>
      <c r="G38" s="17">
        <f t="shared" si="18"/>
        <v>694</v>
      </c>
      <c r="H38" s="17"/>
      <c r="I38" s="7">
        <f t="shared" si="14"/>
        <v>25</v>
      </c>
      <c r="J38" s="11">
        <v>247</v>
      </c>
      <c r="K38" s="7">
        <f t="shared" si="15"/>
        <v>52.5</v>
      </c>
      <c r="L38" s="5">
        <f t="shared" si="19"/>
        <v>428</v>
      </c>
      <c r="M38" s="7">
        <f t="shared" si="16"/>
        <v>80</v>
      </c>
      <c r="N38" s="5">
        <v>565</v>
      </c>
      <c r="O38" s="25">
        <f t="shared" si="0"/>
        <v>13.000649999999998</v>
      </c>
      <c r="P38" s="18">
        <f t="shared" si="1"/>
        <v>288</v>
      </c>
      <c r="Q38" s="31">
        <f t="shared" si="2"/>
        <v>31.334899999999998</v>
      </c>
      <c r="R38" s="32">
        <f t="shared" si="3"/>
        <v>523</v>
      </c>
      <c r="S38" s="10">
        <f t="shared" si="4"/>
        <v>49.669149999999995</v>
      </c>
      <c r="T38" s="18">
        <f t="shared" si="5"/>
        <v>694</v>
      </c>
      <c r="U38" s="33"/>
      <c r="V38" s="10">
        <f t="shared" si="6"/>
        <v>14.285</v>
      </c>
      <c r="W38" s="11">
        <f t="shared" si="7"/>
        <v>247</v>
      </c>
      <c r="X38" s="31">
        <f t="shared" si="8"/>
        <v>29.9985</v>
      </c>
      <c r="Y38" s="34">
        <f t="shared" si="9"/>
        <v>428</v>
      </c>
      <c r="Z38" s="10">
        <f t="shared" si="10"/>
        <v>45.712</v>
      </c>
      <c r="AA38" s="24">
        <f t="shared" si="11"/>
        <v>565</v>
      </c>
    </row>
    <row r="39" spans="2:27" ht="11.25">
      <c r="B39" s="6">
        <f t="shared" si="12"/>
        <v>20</v>
      </c>
      <c r="C39" s="5">
        <v>294</v>
      </c>
      <c r="D39" s="6">
        <f t="shared" si="20"/>
        <v>47.5</v>
      </c>
      <c r="E39" s="5">
        <v>527</v>
      </c>
      <c r="F39" s="7">
        <f t="shared" si="13"/>
        <v>75</v>
      </c>
      <c r="G39" s="17">
        <f t="shared" si="18"/>
        <v>697</v>
      </c>
      <c r="H39" s="17"/>
      <c r="I39" s="7">
        <f t="shared" si="14"/>
        <v>25.5</v>
      </c>
      <c r="J39" s="11">
        <v>251</v>
      </c>
      <c r="K39" s="7">
        <f t="shared" si="15"/>
        <v>53</v>
      </c>
      <c r="L39" s="5">
        <v>430</v>
      </c>
      <c r="M39" s="7">
        <f t="shared" si="16"/>
        <v>80.5</v>
      </c>
      <c r="N39" s="5">
        <f t="shared" si="17"/>
        <v>567</v>
      </c>
      <c r="O39" s="25">
        <f t="shared" si="0"/>
        <v>13.334</v>
      </c>
      <c r="P39" s="18">
        <f t="shared" si="1"/>
        <v>294</v>
      </c>
      <c r="Q39" s="31">
        <f t="shared" si="2"/>
        <v>31.668249999999997</v>
      </c>
      <c r="R39" s="32">
        <f t="shared" si="3"/>
        <v>527</v>
      </c>
      <c r="S39" s="10">
        <f t="shared" si="4"/>
        <v>50.0025</v>
      </c>
      <c r="T39" s="18">
        <f t="shared" si="5"/>
        <v>697</v>
      </c>
      <c r="U39" s="33"/>
      <c r="V39" s="10">
        <f t="shared" si="6"/>
        <v>14.5707</v>
      </c>
      <c r="W39" s="11">
        <f t="shared" si="7"/>
        <v>251</v>
      </c>
      <c r="X39" s="31">
        <f t="shared" si="8"/>
        <v>30.284200000000002</v>
      </c>
      <c r="Y39" s="34">
        <f t="shared" si="9"/>
        <v>430</v>
      </c>
      <c r="Z39" s="10">
        <f t="shared" si="10"/>
        <v>45.9977</v>
      </c>
      <c r="AA39" s="24">
        <f t="shared" si="11"/>
        <v>567</v>
      </c>
    </row>
    <row r="40" spans="2:27" ht="11.25">
      <c r="B40" s="6">
        <f t="shared" si="12"/>
        <v>20.5</v>
      </c>
      <c r="C40" s="5">
        <v>299</v>
      </c>
      <c r="D40" s="6">
        <f t="shared" si="20"/>
        <v>48</v>
      </c>
      <c r="E40" s="5">
        <v>530</v>
      </c>
      <c r="F40" s="7">
        <f t="shared" si="13"/>
        <v>75.5</v>
      </c>
      <c r="G40" s="17">
        <f t="shared" si="18"/>
        <v>700</v>
      </c>
      <c r="H40" s="17"/>
      <c r="I40" s="7">
        <f t="shared" si="14"/>
        <v>26</v>
      </c>
      <c r="J40" s="11">
        <v>255</v>
      </c>
      <c r="K40" s="7">
        <f t="shared" si="15"/>
        <v>53.5</v>
      </c>
      <c r="L40" s="5">
        <f t="shared" si="19"/>
        <v>433</v>
      </c>
      <c r="M40" s="7">
        <f t="shared" si="16"/>
        <v>81</v>
      </c>
      <c r="N40" s="5">
        <f t="shared" si="17"/>
        <v>569</v>
      </c>
      <c r="O40" s="25">
        <f t="shared" si="0"/>
        <v>13.667349999999999</v>
      </c>
      <c r="P40" s="18">
        <f t="shared" si="1"/>
        <v>299</v>
      </c>
      <c r="Q40" s="31">
        <f t="shared" si="2"/>
        <v>32.001599999999996</v>
      </c>
      <c r="R40" s="32">
        <f t="shared" si="3"/>
        <v>530</v>
      </c>
      <c r="S40" s="10">
        <f t="shared" si="4"/>
        <v>50.33584999999999</v>
      </c>
      <c r="T40" s="18">
        <f t="shared" si="5"/>
        <v>700</v>
      </c>
      <c r="U40" s="33"/>
      <c r="V40" s="10">
        <f t="shared" si="6"/>
        <v>14.8564</v>
      </c>
      <c r="W40" s="11">
        <f t="shared" si="7"/>
        <v>255</v>
      </c>
      <c r="X40" s="31">
        <f t="shared" si="8"/>
        <v>30.5699</v>
      </c>
      <c r="Y40" s="34">
        <f t="shared" si="9"/>
        <v>433</v>
      </c>
      <c r="Z40" s="10">
        <f t="shared" si="10"/>
        <v>46.2834</v>
      </c>
      <c r="AA40" s="24">
        <f t="shared" si="11"/>
        <v>569</v>
      </c>
    </row>
    <row r="41" spans="2:27" ht="11.25">
      <c r="B41" s="6">
        <f t="shared" si="12"/>
        <v>21</v>
      </c>
      <c r="C41" s="5">
        <v>305</v>
      </c>
      <c r="D41" s="6">
        <f t="shared" si="20"/>
        <v>48.5</v>
      </c>
      <c r="E41" s="5">
        <v>534</v>
      </c>
      <c r="F41" s="7">
        <f t="shared" si="13"/>
        <v>76</v>
      </c>
      <c r="G41" s="17">
        <v>702</v>
      </c>
      <c r="H41" s="17"/>
      <c r="I41" s="7">
        <f t="shared" si="14"/>
        <v>26.5</v>
      </c>
      <c r="J41" s="11">
        <v>259</v>
      </c>
      <c r="K41" s="7">
        <f t="shared" si="15"/>
        <v>54</v>
      </c>
      <c r="L41" s="5">
        <f t="shared" si="19"/>
        <v>436</v>
      </c>
      <c r="M41" s="7">
        <f t="shared" si="16"/>
        <v>81.5</v>
      </c>
      <c r="N41" s="5">
        <f t="shared" si="17"/>
        <v>571</v>
      </c>
      <c r="O41" s="25">
        <f t="shared" si="0"/>
        <v>14.000699999999998</v>
      </c>
      <c r="P41" s="18">
        <f t="shared" si="1"/>
        <v>305</v>
      </c>
      <c r="Q41" s="31">
        <f t="shared" si="2"/>
        <v>32.33495</v>
      </c>
      <c r="R41" s="32">
        <f t="shared" si="3"/>
        <v>534</v>
      </c>
      <c r="S41" s="10">
        <f t="shared" si="4"/>
        <v>50.6692</v>
      </c>
      <c r="T41" s="18">
        <f t="shared" si="5"/>
        <v>702</v>
      </c>
      <c r="U41" s="33"/>
      <c r="V41" s="10">
        <f t="shared" si="6"/>
        <v>15.142100000000001</v>
      </c>
      <c r="W41" s="11">
        <f t="shared" si="7"/>
        <v>259</v>
      </c>
      <c r="X41" s="31">
        <f t="shared" si="8"/>
        <v>30.855600000000003</v>
      </c>
      <c r="Y41" s="34">
        <f t="shared" si="9"/>
        <v>436</v>
      </c>
      <c r="Z41" s="10">
        <f t="shared" si="10"/>
        <v>46.5691</v>
      </c>
      <c r="AA41" s="24">
        <f t="shared" si="11"/>
        <v>571</v>
      </c>
    </row>
    <row r="42" spans="2:27" ht="11.25">
      <c r="B42" s="6">
        <f t="shared" si="12"/>
        <v>21.5</v>
      </c>
      <c r="C42" s="5">
        <v>310</v>
      </c>
      <c r="D42" s="6">
        <f t="shared" si="20"/>
        <v>49</v>
      </c>
      <c r="E42" s="5">
        <v>537</v>
      </c>
      <c r="F42" s="7">
        <f t="shared" si="13"/>
        <v>76.5</v>
      </c>
      <c r="G42" s="17">
        <f t="shared" si="18"/>
        <v>705</v>
      </c>
      <c r="H42" s="17"/>
      <c r="I42" s="7">
        <f t="shared" si="14"/>
        <v>27</v>
      </c>
      <c r="J42" s="11">
        <v>262</v>
      </c>
      <c r="K42" s="7">
        <f t="shared" si="15"/>
        <v>54.5</v>
      </c>
      <c r="L42" s="5">
        <f t="shared" si="19"/>
        <v>439</v>
      </c>
      <c r="M42" s="7">
        <f t="shared" si="16"/>
        <v>82</v>
      </c>
      <c r="N42" s="5">
        <v>574</v>
      </c>
      <c r="O42" s="25">
        <f t="shared" si="0"/>
        <v>14.33405</v>
      </c>
      <c r="P42" s="18">
        <f t="shared" si="1"/>
        <v>310</v>
      </c>
      <c r="Q42" s="31">
        <f t="shared" si="2"/>
        <v>32.668299999999995</v>
      </c>
      <c r="R42" s="32">
        <f t="shared" si="3"/>
        <v>537</v>
      </c>
      <c r="S42" s="10">
        <f t="shared" si="4"/>
        <v>51.00255</v>
      </c>
      <c r="T42" s="18">
        <f t="shared" si="5"/>
        <v>705</v>
      </c>
      <c r="U42" s="33"/>
      <c r="V42" s="10">
        <f t="shared" si="6"/>
        <v>15.427800000000001</v>
      </c>
      <c r="W42" s="11">
        <f t="shared" si="7"/>
        <v>262</v>
      </c>
      <c r="X42" s="31">
        <f t="shared" si="8"/>
        <v>31.1413</v>
      </c>
      <c r="Y42" s="34">
        <f t="shared" si="9"/>
        <v>439</v>
      </c>
      <c r="Z42" s="10">
        <f t="shared" si="10"/>
        <v>46.854800000000004</v>
      </c>
      <c r="AA42" s="24">
        <f t="shared" si="11"/>
        <v>574</v>
      </c>
    </row>
    <row r="43" spans="2:27" ht="11.25">
      <c r="B43" s="6">
        <f t="shared" si="12"/>
        <v>22</v>
      </c>
      <c r="C43" s="5">
        <v>315</v>
      </c>
      <c r="D43" s="6">
        <f t="shared" si="20"/>
        <v>49.5</v>
      </c>
      <c r="E43" s="5">
        <v>540</v>
      </c>
      <c r="F43" s="7">
        <f t="shared" si="13"/>
        <v>77</v>
      </c>
      <c r="G43" s="17">
        <f t="shared" si="18"/>
        <v>708</v>
      </c>
      <c r="H43" s="17"/>
      <c r="I43" s="7">
        <f t="shared" si="14"/>
        <v>27.5</v>
      </c>
      <c r="J43" s="11">
        <v>266</v>
      </c>
      <c r="K43" s="7">
        <f t="shared" si="15"/>
        <v>55</v>
      </c>
      <c r="L43" s="5">
        <v>441</v>
      </c>
      <c r="M43" s="7">
        <f t="shared" si="16"/>
        <v>82.5</v>
      </c>
      <c r="N43" s="5">
        <f t="shared" si="17"/>
        <v>576</v>
      </c>
      <c r="O43" s="25">
        <f t="shared" si="0"/>
        <v>14.667399999999999</v>
      </c>
      <c r="P43" s="18">
        <f t="shared" si="1"/>
        <v>315</v>
      </c>
      <c r="Q43" s="31">
        <f t="shared" si="2"/>
        <v>33.00165</v>
      </c>
      <c r="R43" s="32">
        <f t="shared" si="3"/>
        <v>540</v>
      </c>
      <c r="S43" s="10">
        <f t="shared" si="4"/>
        <v>51.335899999999995</v>
      </c>
      <c r="T43" s="18">
        <f t="shared" si="5"/>
        <v>708</v>
      </c>
      <c r="U43" s="33"/>
      <c r="V43" s="10">
        <f t="shared" si="6"/>
        <v>15.7135</v>
      </c>
      <c r="W43" s="11">
        <f t="shared" si="7"/>
        <v>266</v>
      </c>
      <c r="X43" s="31">
        <f t="shared" si="8"/>
        <v>31.427</v>
      </c>
      <c r="Y43" s="34">
        <f t="shared" si="9"/>
        <v>441</v>
      </c>
      <c r="Z43" s="10">
        <f t="shared" si="10"/>
        <v>47.1405</v>
      </c>
      <c r="AA43" s="24">
        <f t="shared" si="11"/>
        <v>576</v>
      </c>
    </row>
    <row r="44" spans="2:27" ht="11.25">
      <c r="B44" s="6">
        <f t="shared" si="12"/>
        <v>22.5</v>
      </c>
      <c r="C44" s="5">
        <v>320</v>
      </c>
      <c r="D44" s="6">
        <f t="shared" si="20"/>
        <v>50</v>
      </c>
      <c r="E44" s="5">
        <v>544</v>
      </c>
      <c r="F44" s="7">
        <f t="shared" si="13"/>
        <v>77.5</v>
      </c>
      <c r="G44" s="17">
        <f t="shared" si="18"/>
        <v>711</v>
      </c>
      <c r="H44" s="17"/>
      <c r="I44" s="7">
        <f t="shared" si="14"/>
        <v>28</v>
      </c>
      <c r="J44" s="11">
        <v>270</v>
      </c>
      <c r="K44" s="7">
        <f t="shared" si="15"/>
        <v>55.5</v>
      </c>
      <c r="L44" s="5">
        <f t="shared" si="19"/>
        <v>444</v>
      </c>
      <c r="M44" s="7">
        <f t="shared" si="16"/>
        <v>83</v>
      </c>
      <c r="N44" s="5">
        <f t="shared" si="17"/>
        <v>578</v>
      </c>
      <c r="O44" s="25">
        <f t="shared" si="0"/>
        <v>15.000749999999998</v>
      </c>
      <c r="P44" s="18">
        <f t="shared" si="1"/>
        <v>320</v>
      </c>
      <c r="Q44" s="31">
        <f t="shared" si="2"/>
        <v>33.335</v>
      </c>
      <c r="R44" s="32">
        <f t="shared" si="3"/>
        <v>544</v>
      </c>
      <c r="S44" s="10">
        <f t="shared" si="4"/>
        <v>51.66925</v>
      </c>
      <c r="T44" s="18">
        <f t="shared" si="5"/>
        <v>711</v>
      </c>
      <c r="U44" s="33"/>
      <c r="V44" s="10">
        <f t="shared" si="6"/>
        <v>15.9992</v>
      </c>
      <c r="W44" s="11">
        <f t="shared" si="7"/>
        <v>270</v>
      </c>
      <c r="X44" s="31">
        <f t="shared" si="8"/>
        <v>31.7127</v>
      </c>
      <c r="Y44" s="34">
        <f t="shared" si="9"/>
        <v>444</v>
      </c>
      <c r="Z44" s="10">
        <f t="shared" si="10"/>
        <v>47.4262</v>
      </c>
      <c r="AA44" s="24">
        <f t="shared" si="11"/>
        <v>578</v>
      </c>
    </row>
    <row r="45" spans="2:27" ht="11.25">
      <c r="B45" s="6">
        <f t="shared" si="12"/>
        <v>23</v>
      </c>
      <c r="C45" s="5">
        <v>325</v>
      </c>
      <c r="D45" s="6">
        <f t="shared" si="20"/>
        <v>50.5</v>
      </c>
      <c r="E45" s="5">
        <v>547</v>
      </c>
      <c r="F45" s="7">
        <f t="shared" si="13"/>
        <v>78</v>
      </c>
      <c r="G45" s="17">
        <v>713</v>
      </c>
      <c r="H45" s="17"/>
      <c r="I45" s="7">
        <f t="shared" si="14"/>
        <v>28.5</v>
      </c>
      <c r="J45" s="11">
        <v>274</v>
      </c>
      <c r="K45" s="7">
        <f t="shared" si="15"/>
        <v>56</v>
      </c>
      <c r="L45" s="5">
        <f t="shared" si="19"/>
        <v>447</v>
      </c>
      <c r="M45" s="7">
        <f t="shared" si="16"/>
        <v>83.5</v>
      </c>
      <c r="N45" s="5">
        <f t="shared" si="17"/>
        <v>580</v>
      </c>
      <c r="O45" s="25">
        <f t="shared" si="0"/>
        <v>15.3341</v>
      </c>
      <c r="P45" s="18">
        <f t="shared" si="1"/>
        <v>325</v>
      </c>
      <c r="Q45" s="31">
        <f t="shared" si="2"/>
        <v>33.66835</v>
      </c>
      <c r="R45" s="32">
        <f t="shared" si="3"/>
        <v>547</v>
      </c>
      <c r="S45" s="10">
        <f t="shared" si="4"/>
        <v>52.002599999999994</v>
      </c>
      <c r="T45" s="18">
        <f t="shared" si="5"/>
        <v>713</v>
      </c>
      <c r="U45" s="33"/>
      <c r="V45" s="10">
        <f t="shared" si="6"/>
        <v>16.2849</v>
      </c>
      <c r="W45" s="11">
        <f t="shared" si="7"/>
        <v>274</v>
      </c>
      <c r="X45" s="31">
        <f t="shared" si="8"/>
        <v>31.9984</v>
      </c>
      <c r="Y45" s="34">
        <f t="shared" si="9"/>
        <v>447</v>
      </c>
      <c r="Z45" s="10">
        <f t="shared" si="10"/>
        <v>47.7119</v>
      </c>
      <c r="AA45" s="24">
        <f t="shared" si="11"/>
        <v>580</v>
      </c>
    </row>
    <row r="46" spans="2:27" ht="11.25">
      <c r="B46" s="6">
        <f t="shared" si="12"/>
        <v>23.5</v>
      </c>
      <c r="C46" s="5">
        <v>330</v>
      </c>
      <c r="D46" s="6">
        <f t="shared" si="20"/>
        <v>51</v>
      </c>
      <c r="E46" s="5">
        <v>551</v>
      </c>
      <c r="F46" s="7">
        <f t="shared" si="13"/>
        <v>78.5</v>
      </c>
      <c r="G46" s="17">
        <f t="shared" si="18"/>
        <v>716</v>
      </c>
      <c r="H46" s="17"/>
      <c r="I46" s="7">
        <f t="shared" si="14"/>
        <v>29</v>
      </c>
      <c r="J46" s="11">
        <v>278</v>
      </c>
      <c r="K46" s="7">
        <f t="shared" si="15"/>
        <v>56.5</v>
      </c>
      <c r="L46" s="5">
        <f t="shared" si="19"/>
        <v>450</v>
      </c>
      <c r="M46" s="7">
        <f t="shared" si="16"/>
        <v>84</v>
      </c>
      <c r="N46" s="5">
        <f t="shared" si="17"/>
        <v>582</v>
      </c>
      <c r="O46" s="25">
        <f t="shared" si="0"/>
        <v>15.667449999999999</v>
      </c>
      <c r="P46" s="18">
        <f t="shared" si="1"/>
        <v>330</v>
      </c>
      <c r="Q46" s="31">
        <f t="shared" si="2"/>
        <v>34.0017</v>
      </c>
      <c r="R46" s="32">
        <f t="shared" si="3"/>
        <v>551</v>
      </c>
      <c r="S46" s="10">
        <f t="shared" si="4"/>
        <v>52.33595</v>
      </c>
      <c r="T46" s="18">
        <f t="shared" si="5"/>
        <v>716</v>
      </c>
      <c r="U46" s="33"/>
      <c r="V46" s="10">
        <f t="shared" si="6"/>
        <v>16.5706</v>
      </c>
      <c r="W46" s="11">
        <f t="shared" si="7"/>
        <v>278</v>
      </c>
      <c r="X46" s="31">
        <f t="shared" si="8"/>
        <v>32.2841</v>
      </c>
      <c r="Y46" s="34">
        <f t="shared" si="9"/>
        <v>450</v>
      </c>
      <c r="Z46" s="10">
        <f t="shared" si="10"/>
        <v>47.9976</v>
      </c>
      <c r="AA46" s="24">
        <f t="shared" si="11"/>
        <v>582</v>
      </c>
    </row>
    <row r="47" spans="2:27" ht="11.25">
      <c r="B47" s="6">
        <f t="shared" si="12"/>
        <v>24</v>
      </c>
      <c r="C47" s="5">
        <v>335</v>
      </c>
      <c r="D47" s="6">
        <f t="shared" si="20"/>
        <v>51.5</v>
      </c>
      <c r="E47" s="5">
        <v>554</v>
      </c>
      <c r="F47" s="7">
        <f t="shared" si="13"/>
        <v>79</v>
      </c>
      <c r="G47" s="17">
        <f t="shared" si="18"/>
        <v>719</v>
      </c>
      <c r="H47" s="17"/>
      <c r="I47" s="7">
        <f t="shared" si="14"/>
        <v>29.5</v>
      </c>
      <c r="J47" s="11">
        <v>281</v>
      </c>
      <c r="K47" s="7">
        <f t="shared" si="15"/>
        <v>57</v>
      </c>
      <c r="L47" s="5">
        <v>452</v>
      </c>
      <c r="M47" s="7">
        <f t="shared" si="16"/>
        <v>84.5</v>
      </c>
      <c r="N47" s="5">
        <v>585</v>
      </c>
      <c r="O47" s="25">
        <f t="shared" si="0"/>
        <v>16.000799999999998</v>
      </c>
      <c r="P47" s="18">
        <f t="shared" si="1"/>
        <v>335</v>
      </c>
      <c r="Q47" s="31">
        <f t="shared" si="2"/>
        <v>34.335049999999995</v>
      </c>
      <c r="R47" s="32">
        <f t="shared" si="3"/>
        <v>554</v>
      </c>
      <c r="S47" s="10">
        <f t="shared" si="4"/>
        <v>52.6693</v>
      </c>
      <c r="T47" s="18">
        <f t="shared" si="5"/>
        <v>719</v>
      </c>
      <c r="U47" s="33"/>
      <c r="V47" s="10">
        <f t="shared" si="6"/>
        <v>16.8563</v>
      </c>
      <c r="W47" s="11">
        <f t="shared" si="7"/>
        <v>281</v>
      </c>
      <c r="X47" s="31">
        <f t="shared" si="8"/>
        <v>32.5698</v>
      </c>
      <c r="Y47" s="34">
        <f t="shared" si="9"/>
        <v>452</v>
      </c>
      <c r="Z47" s="10">
        <f t="shared" si="10"/>
        <v>48.283300000000004</v>
      </c>
      <c r="AA47" s="24">
        <f t="shared" si="11"/>
        <v>585</v>
      </c>
    </row>
    <row r="48" spans="2:27" ht="11.25">
      <c r="B48" s="6">
        <f t="shared" si="12"/>
        <v>24.5</v>
      </c>
      <c r="C48" s="5">
        <v>340</v>
      </c>
      <c r="D48" s="6">
        <f t="shared" si="20"/>
        <v>52</v>
      </c>
      <c r="E48" s="5">
        <v>557</v>
      </c>
      <c r="F48" s="7">
        <f t="shared" si="13"/>
        <v>79.5</v>
      </c>
      <c r="G48" s="17">
        <v>721</v>
      </c>
      <c r="H48" s="17"/>
      <c r="I48" s="7">
        <f t="shared" si="14"/>
        <v>30</v>
      </c>
      <c r="J48" s="11">
        <v>285</v>
      </c>
      <c r="K48" s="7">
        <f t="shared" si="15"/>
        <v>57.5</v>
      </c>
      <c r="L48" s="5">
        <f t="shared" si="19"/>
        <v>455</v>
      </c>
      <c r="M48" s="7">
        <f t="shared" si="16"/>
        <v>85</v>
      </c>
      <c r="N48" s="5">
        <f t="shared" si="17"/>
        <v>587</v>
      </c>
      <c r="O48" s="25">
        <f t="shared" si="0"/>
        <v>16.334149999999998</v>
      </c>
      <c r="P48" s="18">
        <f t="shared" si="1"/>
        <v>340</v>
      </c>
      <c r="Q48" s="31">
        <f t="shared" si="2"/>
        <v>34.6684</v>
      </c>
      <c r="R48" s="32">
        <f t="shared" si="3"/>
        <v>557</v>
      </c>
      <c r="S48" s="10">
        <f t="shared" si="4"/>
        <v>53.002649999999996</v>
      </c>
      <c r="T48" s="18">
        <f t="shared" si="5"/>
        <v>721</v>
      </c>
      <c r="U48" s="33"/>
      <c r="V48" s="10">
        <f t="shared" si="6"/>
        <v>17.142</v>
      </c>
      <c r="W48" s="11">
        <f t="shared" si="7"/>
        <v>285</v>
      </c>
      <c r="X48" s="31">
        <f t="shared" si="8"/>
        <v>32.8555</v>
      </c>
      <c r="Y48" s="34">
        <f t="shared" si="9"/>
        <v>455</v>
      </c>
      <c r="Z48" s="10">
        <f t="shared" si="10"/>
        <v>48.569</v>
      </c>
      <c r="AA48" s="24">
        <f t="shared" si="11"/>
        <v>587</v>
      </c>
    </row>
    <row r="49" spans="2:27" ht="11.25">
      <c r="B49" s="6">
        <f t="shared" si="12"/>
        <v>25</v>
      </c>
      <c r="C49" s="5">
        <v>345</v>
      </c>
      <c r="D49" s="6">
        <f t="shared" si="20"/>
        <v>52.5</v>
      </c>
      <c r="E49" s="5">
        <v>561</v>
      </c>
      <c r="F49" s="7">
        <f t="shared" si="13"/>
        <v>80</v>
      </c>
      <c r="G49" s="17">
        <f t="shared" si="18"/>
        <v>724</v>
      </c>
      <c r="H49" s="17"/>
      <c r="I49" s="7">
        <f t="shared" si="14"/>
        <v>30.5</v>
      </c>
      <c r="J49" s="11">
        <v>289</v>
      </c>
      <c r="K49" s="7">
        <f t="shared" si="15"/>
        <v>58</v>
      </c>
      <c r="L49" s="5">
        <f t="shared" si="19"/>
        <v>458</v>
      </c>
      <c r="M49" s="7">
        <f t="shared" si="16"/>
        <v>85.5</v>
      </c>
      <c r="N49" s="5">
        <f t="shared" si="17"/>
        <v>589</v>
      </c>
      <c r="O49" s="25">
        <f t="shared" si="0"/>
        <v>16.6675</v>
      </c>
      <c r="P49" s="18">
        <f t="shared" si="1"/>
        <v>345</v>
      </c>
      <c r="Q49" s="31">
        <f t="shared" si="2"/>
        <v>35.00175</v>
      </c>
      <c r="R49" s="32">
        <f t="shared" si="3"/>
        <v>561</v>
      </c>
      <c r="S49" s="10">
        <f t="shared" si="4"/>
        <v>53.336</v>
      </c>
      <c r="T49" s="18">
        <f t="shared" si="5"/>
        <v>724</v>
      </c>
      <c r="U49" s="33"/>
      <c r="V49" s="10">
        <f t="shared" si="6"/>
        <v>17.4277</v>
      </c>
      <c r="W49" s="11">
        <f t="shared" si="7"/>
        <v>289</v>
      </c>
      <c r="X49" s="31">
        <f t="shared" si="8"/>
        <v>33.1412</v>
      </c>
      <c r="Y49" s="34">
        <f t="shared" si="9"/>
        <v>458</v>
      </c>
      <c r="Z49" s="10">
        <f t="shared" si="10"/>
        <v>48.8547</v>
      </c>
      <c r="AA49" s="24">
        <f t="shared" si="11"/>
        <v>589</v>
      </c>
    </row>
    <row r="50" spans="2:27" ht="11.25">
      <c r="B50" s="6">
        <f t="shared" si="12"/>
        <v>25.5</v>
      </c>
      <c r="C50" s="5">
        <v>349</v>
      </c>
      <c r="D50" s="6">
        <f t="shared" si="20"/>
        <v>53</v>
      </c>
      <c r="E50" s="5">
        <v>564</v>
      </c>
      <c r="F50" s="7">
        <f t="shared" si="13"/>
        <v>80.5</v>
      </c>
      <c r="G50" s="17">
        <f t="shared" si="18"/>
        <v>727</v>
      </c>
      <c r="H50" s="17"/>
      <c r="I50" s="7">
        <f t="shared" si="14"/>
        <v>31</v>
      </c>
      <c r="J50" s="11">
        <v>292</v>
      </c>
      <c r="K50" s="7">
        <f t="shared" si="15"/>
        <v>58.5</v>
      </c>
      <c r="L50" s="5">
        <v>460</v>
      </c>
      <c r="M50" s="7">
        <f t="shared" si="16"/>
        <v>86</v>
      </c>
      <c r="N50" s="5">
        <f t="shared" si="17"/>
        <v>591</v>
      </c>
      <c r="O50" s="25">
        <f t="shared" si="0"/>
        <v>17.00085</v>
      </c>
      <c r="P50" s="18">
        <f t="shared" si="1"/>
        <v>349</v>
      </c>
      <c r="Q50" s="31">
        <f t="shared" si="2"/>
        <v>35.3351</v>
      </c>
      <c r="R50" s="32">
        <f t="shared" si="3"/>
        <v>564</v>
      </c>
      <c r="S50" s="10">
        <f t="shared" si="4"/>
        <v>53.669349999999994</v>
      </c>
      <c r="T50" s="18">
        <f t="shared" si="5"/>
        <v>727</v>
      </c>
      <c r="U50" s="33"/>
      <c r="V50" s="10">
        <f t="shared" si="6"/>
        <v>17.7134</v>
      </c>
      <c r="W50" s="11">
        <f t="shared" si="7"/>
        <v>292</v>
      </c>
      <c r="X50" s="31">
        <f t="shared" si="8"/>
        <v>33.4269</v>
      </c>
      <c r="Y50" s="34">
        <f t="shared" si="9"/>
        <v>460</v>
      </c>
      <c r="Z50" s="10">
        <f t="shared" si="10"/>
        <v>49.1404</v>
      </c>
      <c r="AA50" s="24">
        <f t="shared" si="11"/>
        <v>591</v>
      </c>
    </row>
    <row r="51" spans="2:27" ht="11.25">
      <c r="B51" s="6">
        <f t="shared" si="12"/>
        <v>26</v>
      </c>
      <c r="C51" s="5">
        <v>354</v>
      </c>
      <c r="D51" s="6">
        <f t="shared" si="20"/>
        <v>53.5</v>
      </c>
      <c r="E51" s="5">
        <v>567</v>
      </c>
      <c r="F51" s="7">
        <f t="shared" si="13"/>
        <v>81</v>
      </c>
      <c r="G51" s="17">
        <f t="shared" si="18"/>
        <v>730</v>
      </c>
      <c r="H51" s="17"/>
      <c r="I51" s="7">
        <f t="shared" si="14"/>
        <v>31.5</v>
      </c>
      <c r="J51" s="11">
        <v>296</v>
      </c>
      <c r="K51" s="7">
        <f t="shared" si="15"/>
        <v>59</v>
      </c>
      <c r="L51" s="5">
        <f t="shared" si="19"/>
        <v>463</v>
      </c>
      <c r="M51" s="7">
        <f t="shared" si="16"/>
        <v>86.5</v>
      </c>
      <c r="N51" s="5">
        <f t="shared" si="17"/>
        <v>593</v>
      </c>
      <c r="O51" s="25">
        <f t="shared" si="0"/>
        <v>17.3342</v>
      </c>
      <c r="P51" s="18">
        <f t="shared" si="1"/>
        <v>354</v>
      </c>
      <c r="Q51" s="31">
        <f t="shared" si="2"/>
        <v>35.66845</v>
      </c>
      <c r="R51" s="32">
        <f t="shared" si="3"/>
        <v>567</v>
      </c>
      <c r="S51" s="10">
        <f t="shared" si="4"/>
        <v>54.0027</v>
      </c>
      <c r="T51" s="18">
        <f t="shared" si="5"/>
        <v>730</v>
      </c>
      <c r="U51" s="33"/>
      <c r="V51" s="10">
        <f t="shared" si="6"/>
        <v>17.999100000000002</v>
      </c>
      <c r="W51" s="11">
        <f t="shared" si="7"/>
        <v>296</v>
      </c>
      <c r="X51" s="31">
        <f t="shared" si="8"/>
        <v>33.7126</v>
      </c>
      <c r="Y51" s="34">
        <f t="shared" si="9"/>
        <v>463</v>
      </c>
      <c r="Z51" s="10">
        <f t="shared" si="10"/>
        <v>49.4261</v>
      </c>
      <c r="AA51" s="24">
        <f t="shared" si="11"/>
        <v>593</v>
      </c>
    </row>
    <row r="52" spans="2:27" ht="11.25">
      <c r="B52" s="6">
        <f t="shared" si="12"/>
        <v>26.5</v>
      </c>
      <c r="C52" s="5">
        <v>359</v>
      </c>
      <c r="D52" s="6">
        <f t="shared" si="20"/>
        <v>54</v>
      </c>
      <c r="E52" s="5">
        <v>571</v>
      </c>
      <c r="F52" s="7">
        <f t="shared" si="13"/>
        <v>81.5</v>
      </c>
      <c r="G52" s="17">
        <v>732</v>
      </c>
      <c r="H52" s="17"/>
      <c r="I52" s="7">
        <f t="shared" si="14"/>
        <v>32</v>
      </c>
      <c r="J52" s="11">
        <v>300</v>
      </c>
      <c r="K52" s="7">
        <f t="shared" si="15"/>
        <v>59.5</v>
      </c>
      <c r="L52" s="5">
        <v>465</v>
      </c>
      <c r="M52" s="7">
        <f t="shared" si="16"/>
        <v>87</v>
      </c>
      <c r="N52" s="5">
        <v>596</v>
      </c>
      <c r="O52" s="25">
        <f t="shared" si="0"/>
        <v>17.66755</v>
      </c>
      <c r="P52" s="18">
        <f t="shared" si="1"/>
        <v>359</v>
      </c>
      <c r="Q52" s="31">
        <f t="shared" si="2"/>
        <v>36.001799999999996</v>
      </c>
      <c r="R52" s="32">
        <f t="shared" si="3"/>
        <v>571</v>
      </c>
      <c r="S52" s="10">
        <f t="shared" si="4"/>
        <v>54.33605</v>
      </c>
      <c r="T52" s="18">
        <f t="shared" si="5"/>
        <v>732</v>
      </c>
      <c r="U52" s="33"/>
      <c r="V52" s="10">
        <f t="shared" si="6"/>
        <v>18.2848</v>
      </c>
      <c r="W52" s="11">
        <f t="shared" si="7"/>
        <v>300</v>
      </c>
      <c r="X52" s="31">
        <f t="shared" si="8"/>
        <v>33.9983</v>
      </c>
      <c r="Y52" s="34">
        <f t="shared" si="9"/>
        <v>465</v>
      </c>
      <c r="Z52" s="10">
        <f t="shared" si="10"/>
        <v>49.711800000000004</v>
      </c>
      <c r="AA52" s="24">
        <f t="shared" si="11"/>
        <v>596</v>
      </c>
    </row>
    <row r="53" spans="2:27" ht="11.25">
      <c r="B53" s="6">
        <f t="shared" si="12"/>
        <v>27</v>
      </c>
      <c r="C53" s="5">
        <v>363</v>
      </c>
      <c r="D53" s="6">
        <f t="shared" si="20"/>
        <v>54.5</v>
      </c>
      <c r="E53" s="5">
        <v>574</v>
      </c>
      <c r="F53" s="7">
        <f t="shared" si="13"/>
        <v>82</v>
      </c>
      <c r="G53" s="17">
        <f t="shared" si="18"/>
        <v>735</v>
      </c>
      <c r="H53" s="17"/>
      <c r="I53" s="7">
        <f t="shared" si="14"/>
        <v>32.5</v>
      </c>
      <c r="J53" s="11">
        <v>303</v>
      </c>
      <c r="K53" s="7">
        <f t="shared" si="15"/>
        <v>60</v>
      </c>
      <c r="L53" s="5">
        <f t="shared" si="19"/>
        <v>468</v>
      </c>
      <c r="M53" s="7">
        <f t="shared" si="16"/>
        <v>87.5</v>
      </c>
      <c r="N53" s="5">
        <f t="shared" si="17"/>
        <v>598</v>
      </c>
      <c r="O53" s="25">
        <f t="shared" si="0"/>
        <v>18.000899999999998</v>
      </c>
      <c r="P53" s="18">
        <f t="shared" si="1"/>
        <v>363</v>
      </c>
      <c r="Q53" s="31">
        <f t="shared" si="2"/>
        <v>36.33515</v>
      </c>
      <c r="R53" s="32">
        <f t="shared" si="3"/>
        <v>574</v>
      </c>
      <c r="S53" s="10">
        <f t="shared" si="4"/>
        <v>54.669399999999996</v>
      </c>
      <c r="T53" s="18">
        <f t="shared" si="5"/>
        <v>735</v>
      </c>
      <c r="U53" s="33"/>
      <c r="V53" s="10">
        <f t="shared" si="6"/>
        <v>18.5705</v>
      </c>
      <c r="W53" s="11">
        <f t="shared" si="7"/>
        <v>303</v>
      </c>
      <c r="X53" s="31">
        <f t="shared" si="8"/>
        <v>34.284</v>
      </c>
      <c r="Y53" s="34">
        <f t="shared" si="9"/>
        <v>468</v>
      </c>
      <c r="Z53" s="10">
        <f t="shared" si="10"/>
        <v>49.9975</v>
      </c>
      <c r="AA53" s="24">
        <f t="shared" si="11"/>
        <v>598</v>
      </c>
    </row>
    <row r="54" spans="2:27" ht="11.25">
      <c r="B54" s="6">
        <f t="shared" si="12"/>
        <v>27.5</v>
      </c>
      <c r="C54" s="5">
        <v>368</v>
      </c>
      <c r="D54" s="6">
        <f t="shared" si="20"/>
        <v>55</v>
      </c>
      <c r="E54" s="5">
        <v>577</v>
      </c>
      <c r="F54" s="7">
        <f t="shared" si="13"/>
        <v>82.5</v>
      </c>
      <c r="G54" s="17">
        <f t="shared" si="18"/>
        <v>738</v>
      </c>
      <c r="H54" s="17"/>
      <c r="I54" s="7">
        <f t="shared" si="14"/>
        <v>33</v>
      </c>
      <c r="J54" s="11">
        <v>307</v>
      </c>
      <c r="K54" s="7">
        <f t="shared" si="15"/>
        <v>60.5</v>
      </c>
      <c r="L54" s="5">
        <f t="shared" si="19"/>
        <v>471</v>
      </c>
      <c r="M54" s="7">
        <f t="shared" si="16"/>
        <v>88</v>
      </c>
      <c r="N54" s="5">
        <f t="shared" si="17"/>
        <v>600</v>
      </c>
      <c r="O54" s="25">
        <f t="shared" si="0"/>
        <v>18.334249999999997</v>
      </c>
      <c r="P54" s="18">
        <f t="shared" si="1"/>
        <v>368</v>
      </c>
      <c r="Q54" s="31">
        <f t="shared" si="2"/>
        <v>36.668499999999995</v>
      </c>
      <c r="R54" s="32">
        <f t="shared" si="3"/>
        <v>577</v>
      </c>
      <c r="S54" s="10">
        <f t="shared" si="4"/>
        <v>55.00275</v>
      </c>
      <c r="T54" s="18">
        <f t="shared" si="5"/>
        <v>738</v>
      </c>
      <c r="U54" s="33"/>
      <c r="V54" s="10">
        <f t="shared" si="6"/>
        <v>18.8562</v>
      </c>
      <c r="W54" s="11">
        <f t="shared" si="7"/>
        <v>307</v>
      </c>
      <c r="X54" s="31">
        <f t="shared" si="8"/>
        <v>34.569700000000005</v>
      </c>
      <c r="Y54" s="34">
        <f t="shared" si="9"/>
        <v>471</v>
      </c>
      <c r="Z54" s="10">
        <f t="shared" si="10"/>
        <v>50.2832</v>
      </c>
      <c r="AA54" s="24">
        <f t="shared" si="11"/>
        <v>600</v>
      </c>
    </row>
    <row r="55" spans="2:27" ht="11.25">
      <c r="B55" s="6">
        <f t="shared" si="12"/>
        <v>28</v>
      </c>
      <c r="C55" s="5">
        <v>373</v>
      </c>
      <c r="D55" s="6">
        <f t="shared" si="20"/>
        <v>55.5</v>
      </c>
      <c r="E55" s="5">
        <v>580</v>
      </c>
      <c r="F55" s="7">
        <f t="shared" si="13"/>
        <v>83</v>
      </c>
      <c r="G55" s="17">
        <v>740</v>
      </c>
      <c r="H55" s="17"/>
      <c r="I55" s="7">
        <f t="shared" si="14"/>
        <v>33.5</v>
      </c>
      <c r="J55" s="11">
        <v>310</v>
      </c>
      <c r="K55" s="7">
        <f t="shared" si="15"/>
        <v>61</v>
      </c>
      <c r="L55" s="5">
        <v>473</v>
      </c>
      <c r="M55" s="7">
        <f t="shared" si="16"/>
        <v>88.5</v>
      </c>
      <c r="N55" s="5">
        <f t="shared" si="17"/>
        <v>602</v>
      </c>
      <c r="O55" s="25">
        <f t="shared" si="0"/>
        <v>18.6676</v>
      </c>
      <c r="P55" s="18">
        <f t="shared" si="1"/>
        <v>373</v>
      </c>
      <c r="Q55" s="31">
        <f t="shared" si="2"/>
        <v>37.00185</v>
      </c>
      <c r="R55" s="32">
        <f t="shared" si="3"/>
        <v>580</v>
      </c>
      <c r="S55" s="10">
        <f t="shared" si="4"/>
        <v>55.336099999999995</v>
      </c>
      <c r="T55" s="18">
        <f t="shared" si="5"/>
        <v>740</v>
      </c>
      <c r="U55" s="33"/>
      <c r="V55" s="10">
        <f t="shared" si="6"/>
        <v>19.1419</v>
      </c>
      <c r="W55" s="11">
        <f t="shared" si="7"/>
        <v>310</v>
      </c>
      <c r="X55" s="31">
        <f t="shared" si="8"/>
        <v>34.8554</v>
      </c>
      <c r="Y55" s="34">
        <f t="shared" si="9"/>
        <v>473</v>
      </c>
      <c r="Z55" s="10">
        <f t="shared" si="10"/>
        <v>50.5689</v>
      </c>
      <c r="AA55" s="24">
        <f t="shared" si="11"/>
        <v>602</v>
      </c>
    </row>
    <row r="56" spans="2:27" ht="11.25">
      <c r="B56" s="6">
        <f t="shared" si="12"/>
        <v>28.5</v>
      </c>
      <c r="C56" s="5">
        <v>377</v>
      </c>
      <c r="D56" s="6">
        <f t="shared" si="20"/>
        <v>56</v>
      </c>
      <c r="E56" s="5">
        <v>584</v>
      </c>
      <c r="F56" s="7">
        <f t="shared" si="13"/>
        <v>83.5</v>
      </c>
      <c r="G56" s="17">
        <f t="shared" si="18"/>
        <v>743</v>
      </c>
      <c r="H56" s="17"/>
      <c r="I56" s="7">
        <f t="shared" si="14"/>
        <v>34</v>
      </c>
      <c r="J56" s="11">
        <v>314</v>
      </c>
      <c r="K56" s="7">
        <f t="shared" si="15"/>
        <v>61.5</v>
      </c>
      <c r="L56" s="5">
        <f t="shared" si="19"/>
        <v>476</v>
      </c>
      <c r="M56" s="7">
        <f t="shared" si="16"/>
        <v>89</v>
      </c>
      <c r="N56" s="5">
        <f t="shared" si="17"/>
        <v>604</v>
      </c>
      <c r="O56" s="25">
        <f t="shared" si="0"/>
        <v>19.00095</v>
      </c>
      <c r="P56" s="18">
        <f t="shared" si="1"/>
        <v>377</v>
      </c>
      <c r="Q56" s="31">
        <f t="shared" si="2"/>
        <v>37.3352</v>
      </c>
      <c r="R56" s="32">
        <f t="shared" si="3"/>
        <v>584</v>
      </c>
      <c r="S56" s="10">
        <f t="shared" si="4"/>
        <v>55.66945</v>
      </c>
      <c r="T56" s="18">
        <f t="shared" si="5"/>
        <v>743</v>
      </c>
      <c r="U56" s="33"/>
      <c r="V56" s="10">
        <f t="shared" si="6"/>
        <v>19.4276</v>
      </c>
      <c r="W56" s="11">
        <f t="shared" si="7"/>
        <v>314</v>
      </c>
      <c r="X56" s="31">
        <f t="shared" si="8"/>
        <v>35.1411</v>
      </c>
      <c r="Y56" s="34">
        <f t="shared" si="9"/>
        <v>476</v>
      </c>
      <c r="Z56" s="10">
        <f t="shared" si="10"/>
        <v>50.854600000000005</v>
      </c>
      <c r="AA56" s="24">
        <f t="shared" si="11"/>
        <v>604</v>
      </c>
    </row>
    <row r="57" spans="2:27" ht="11.25">
      <c r="B57" s="6">
        <f t="shared" si="12"/>
        <v>29</v>
      </c>
      <c r="C57" s="5">
        <v>382</v>
      </c>
      <c r="D57" s="6">
        <f t="shared" si="20"/>
        <v>56.5</v>
      </c>
      <c r="E57" s="5">
        <v>587</v>
      </c>
      <c r="F57" s="7">
        <f t="shared" si="13"/>
        <v>84</v>
      </c>
      <c r="G57" s="17">
        <v>745</v>
      </c>
      <c r="H57" s="17"/>
      <c r="I57" s="7">
        <f t="shared" si="14"/>
        <v>34.5</v>
      </c>
      <c r="J57" s="11">
        <v>317</v>
      </c>
      <c r="K57" s="7">
        <f t="shared" si="15"/>
        <v>62</v>
      </c>
      <c r="L57" s="5">
        <v>478</v>
      </c>
      <c r="M57" s="7">
        <f t="shared" si="16"/>
        <v>89.5</v>
      </c>
      <c r="N57" s="5">
        <f t="shared" si="17"/>
        <v>606</v>
      </c>
      <c r="O57" s="25">
        <f t="shared" si="0"/>
        <v>19.3343</v>
      </c>
      <c r="P57" s="18">
        <f t="shared" si="1"/>
        <v>382</v>
      </c>
      <c r="Q57" s="31">
        <f t="shared" si="2"/>
        <v>37.668549999999996</v>
      </c>
      <c r="R57" s="32">
        <f t="shared" si="3"/>
        <v>587</v>
      </c>
      <c r="S57" s="10">
        <f t="shared" si="4"/>
        <v>56.00279999999999</v>
      </c>
      <c r="T57" s="18">
        <f t="shared" si="5"/>
        <v>745</v>
      </c>
      <c r="U57" s="33"/>
      <c r="V57" s="10">
        <f t="shared" si="6"/>
        <v>19.7133</v>
      </c>
      <c r="W57" s="11">
        <f t="shared" si="7"/>
        <v>317</v>
      </c>
      <c r="X57" s="31">
        <f t="shared" si="8"/>
        <v>35.4268</v>
      </c>
      <c r="Y57" s="34">
        <f t="shared" si="9"/>
        <v>478</v>
      </c>
      <c r="Z57" s="10">
        <f t="shared" si="10"/>
        <v>51.1403</v>
      </c>
      <c r="AA57" s="24">
        <f t="shared" si="11"/>
        <v>606</v>
      </c>
    </row>
    <row r="58" spans="2:27" ht="11.25">
      <c r="B58" s="6">
        <f t="shared" si="12"/>
        <v>29.5</v>
      </c>
      <c r="C58" s="5">
        <v>386</v>
      </c>
      <c r="D58" s="6">
        <f t="shared" si="20"/>
        <v>57</v>
      </c>
      <c r="E58" s="5">
        <v>590</v>
      </c>
      <c r="F58" s="7">
        <f t="shared" si="13"/>
        <v>84.5</v>
      </c>
      <c r="G58" s="17">
        <f t="shared" si="18"/>
        <v>748</v>
      </c>
      <c r="H58" s="17"/>
      <c r="I58" s="7">
        <f t="shared" si="14"/>
        <v>35</v>
      </c>
      <c r="J58" s="11">
        <v>320</v>
      </c>
      <c r="K58" s="7">
        <f t="shared" si="15"/>
        <v>62.5</v>
      </c>
      <c r="L58" s="5">
        <f t="shared" si="19"/>
        <v>481</v>
      </c>
      <c r="M58" s="7">
        <f t="shared" si="16"/>
        <v>90</v>
      </c>
      <c r="N58" s="5">
        <f t="shared" si="17"/>
        <v>608</v>
      </c>
      <c r="O58" s="25">
        <f t="shared" si="0"/>
        <v>19.66765</v>
      </c>
      <c r="P58" s="18">
        <f t="shared" si="1"/>
        <v>386</v>
      </c>
      <c r="Q58" s="31">
        <f t="shared" si="2"/>
        <v>38.0019</v>
      </c>
      <c r="R58" s="32">
        <f t="shared" si="3"/>
        <v>590</v>
      </c>
      <c r="S58" s="10">
        <f t="shared" si="4"/>
        <v>56.336149999999996</v>
      </c>
      <c r="T58" s="18">
        <f t="shared" si="5"/>
        <v>748</v>
      </c>
      <c r="U58" s="33"/>
      <c r="V58" s="10">
        <f t="shared" si="6"/>
        <v>19.999000000000002</v>
      </c>
      <c r="W58" s="11">
        <f t="shared" si="7"/>
        <v>320</v>
      </c>
      <c r="X58" s="31">
        <f t="shared" si="8"/>
        <v>35.7125</v>
      </c>
      <c r="Y58" s="34">
        <f t="shared" si="9"/>
        <v>481</v>
      </c>
      <c r="Z58" s="10">
        <f t="shared" si="10"/>
        <v>51.426</v>
      </c>
      <c r="AA58" s="24">
        <f t="shared" si="11"/>
        <v>608</v>
      </c>
    </row>
    <row r="59" spans="2:27" ht="11.25">
      <c r="B59" s="6">
        <f t="shared" si="12"/>
        <v>30</v>
      </c>
      <c r="C59" s="5">
        <v>390</v>
      </c>
      <c r="D59" s="6">
        <f t="shared" si="20"/>
        <v>57.5</v>
      </c>
      <c r="E59" s="5">
        <v>593</v>
      </c>
      <c r="F59" s="7">
        <f t="shared" si="13"/>
        <v>85</v>
      </c>
      <c r="G59" s="17">
        <f t="shared" si="18"/>
        <v>751</v>
      </c>
      <c r="H59" s="17"/>
      <c r="I59" s="7">
        <f t="shared" si="14"/>
        <v>35.5</v>
      </c>
      <c r="J59" s="11">
        <v>324</v>
      </c>
      <c r="K59" s="7">
        <f t="shared" si="15"/>
        <v>63</v>
      </c>
      <c r="L59" s="5">
        <v>483</v>
      </c>
      <c r="M59" s="7">
        <f t="shared" si="16"/>
        <v>90.5</v>
      </c>
      <c r="N59" s="5">
        <v>611</v>
      </c>
      <c r="O59" s="25">
        <f t="shared" si="0"/>
        <v>20.000999999999998</v>
      </c>
      <c r="P59" s="18">
        <f t="shared" si="1"/>
        <v>390</v>
      </c>
      <c r="Q59" s="31">
        <f t="shared" si="2"/>
        <v>38.335249999999995</v>
      </c>
      <c r="R59" s="32">
        <f t="shared" si="3"/>
        <v>593</v>
      </c>
      <c r="S59" s="10">
        <f t="shared" si="4"/>
        <v>56.6695</v>
      </c>
      <c r="T59" s="18">
        <f t="shared" si="5"/>
        <v>751</v>
      </c>
      <c r="U59" s="33"/>
      <c r="V59" s="10">
        <f t="shared" si="6"/>
        <v>20.2847</v>
      </c>
      <c r="W59" s="11">
        <f t="shared" si="7"/>
        <v>324</v>
      </c>
      <c r="X59" s="31">
        <f t="shared" si="8"/>
        <v>35.998200000000004</v>
      </c>
      <c r="Y59" s="34">
        <f t="shared" si="9"/>
        <v>483</v>
      </c>
      <c r="Z59" s="10">
        <f t="shared" si="10"/>
        <v>51.7117</v>
      </c>
      <c r="AA59" s="24">
        <f t="shared" si="11"/>
        <v>611</v>
      </c>
    </row>
    <row r="60" spans="2:27" ht="11.25">
      <c r="B60" s="6">
        <f t="shared" si="12"/>
        <v>30.5</v>
      </c>
      <c r="C60" s="5">
        <v>395</v>
      </c>
      <c r="D60" s="6">
        <f t="shared" si="20"/>
        <v>58</v>
      </c>
      <c r="E60" s="5">
        <v>596</v>
      </c>
      <c r="F60" s="7">
        <f t="shared" si="13"/>
        <v>85.5</v>
      </c>
      <c r="G60" s="17">
        <v>753</v>
      </c>
      <c r="H60" s="17"/>
      <c r="I60" s="7">
        <f t="shared" si="14"/>
        <v>36</v>
      </c>
      <c r="J60" s="11">
        <v>327</v>
      </c>
      <c r="K60" s="7">
        <f t="shared" si="15"/>
        <v>63.5</v>
      </c>
      <c r="L60" s="5">
        <f t="shared" si="19"/>
        <v>486</v>
      </c>
      <c r="M60" s="7">
        <f t="shared" si="16"/>
        <v>91</v>
      </c>
      <c r="N60" s="5">
        <f t="shared" si="17"/>
        <v>613</v>
      </c>
      <c r="O60" s="25">
        <f t="shared" si="0"/>
        <v>20.334349999999997</v>
      </c>
      <c r="P60" s="18">
        <f t="shared" si="1"/>
        <v>395</v>
      </c>
      <c r="Q60" s="31">
        <f t="shared" si="2"/>
        <v>38.6686</v>
      </c>
      <c r="R60" s="32">
        <f t="shared" si="3"/>
        <v>596</v>
      </c>
      <c r="S60" s="10">
        <f t="shared" si="4"/>
        <v>57.002849999999995</v>
      </c>
      <c r="T60" s="18">
        <f t="shared" si="5"/>
        <v>753</v>
      </c>
      <c r="U60" s="33"/>
      <c r="V60" s="10">
        <f t="shared" si="6"/>
        <v>20.5704</v>
      </c>
      <c r="W60" s="11">
        <f t="shared" si="7"/>
        <v>327</v>
      </c>
      <c r="X60" s="31">
        <f t="shared" si="8"/>
        <v>36.2839</v>
      </c>
      <c r="Y60" s="34">
        <f t="shared" si="9"/>
        <v>486</v>
      </c>
      <c r="Z60" s="10">
        <f t="shared" si="10"/>
        <v>51.9974</v>
      </c>
      <c r="AA60" s="24">
        <f t="shared" si="11"/>
        <v>613</v>
      </c>
    </row>
    <row r="61" spans="2:27" ht="11.25">
      <c r="B61" s="6">
        <f t="shared" si="12"/>
        <v>31</v>
      </c>
      <c r="C61" s="5">
        <v>399</v>
      </c>
      <c r="D61" s="6">
        <f t="shared" si="20"/>
        <v>58.5</v>
      </c>
      <c r="E61" s="5">
        <v>599</v>
      </c>
      <c r="F61" s="7">
        <f t="shared" si="13"/>
        <v>86</v>
      </c>
      <c r="G61" s="17">
        <f t="shared" si="18"/>
        <v>756</v>
      </c>
      <c r="H61" s="17"/>
      <c r="I61" s="7">
        <f t="shared" si="14"/>
        <v>36.5</v>
      </c>
      <c r="J61" s="11">
        <v>331</v>
      </c>
      <c r="K61" s="7">
        <f t="shared" si="15"/>
        <v>64</v>
      </c>
      <c r="L61" s="5">
        <f t="shared" si="19"/>
        <v>489</v>
      </c>
      <c r="M61" s="7">
        <f t="shared" si="16"/>
        <v>91.5</v>
      </c>
      <c r="N61" s="5">
        <f t="shared" si="17"/>
        <v>615</v>
      </c>
      <c r="O61" s="25">
        <f t="shared" si="0"/>
        <v>20.6677</v>
      </c>
      <c r="P61" s="18">
        <f t="shared" si="1"/>
        <v>399</v>
      </c>
      <c r="Q61" s="31">
        <f t="shared" si="2"/>
        <v>39.00195</v>
      </c>
      <c r="R61" s="32">
        <f t="shared" si="3"/>
        <v>599</v>
      </c>
      <c r="S61" s="10">
        <f t="shared" si="4"/>
        <v>57.3362</v>
      </c>
      <c r="T61" s="18">
        <f t="shared" si="5"/>
        <v>756</v>
      </c>
      <c r="U61" s="33"/>
      <c r="V61" s="10">
        <f t="shared" si="6"/>
        <v>20.8561</v>
      </c>
      <c r="W61" s="11">
        <f t="shared" si="7"/>
        <v>331</v>
      </c>
      <c r="X61" s="31">
        <f t="shared" si="8"/>
        <v>36.5696</v>
      </c>
      <c r="Y61" s="34">
        <f t="shared" si="9"/>
        <v>489</v>
      </c>
      <c r="Z61" s="10">
        <f t="shared" si="10"/>
        <v>52.283100000000005</v>
      </c>
      <c r="AA61" s="24">
        <f t="shared" si="11"/>
        <v>615</v>
      </c>
    </row>
    <row r="62" spans="2:27" ht="12" thickBot="1">
      <c r="B62" s="6">
        <f t="shared" si="12"/>
        <v>31.5</v>
      </c>
      <c r="C62" s="5">
        <v>404</v>
      </c>
      <c r="D62" s="6">
        <f t="shared" si="20"/>
        <v>59</v>
      </c>
      <c r="E62" s="5">
        <v>603</v>
      </c>
      <c r="F62" s="7">
        <f t="shared" si="13"/>
        <v>86.5</v>
      </c>
      <c r="G62" s="17">
        <v>758</v>
      </c>
      <c r="H62" s="17"/>
      <c r="I62" s="7">
        <f t="shared" si="14"/>
        <v>37</v>
      </c>
      <c r="J62" s="11">
        <v>334</v>
      </c>
      <c r="K62" s="7">
        <f t="shared" si="15"/>
        <v>64.5</v>
      </c>
      <c r="L62" s="5">
        <v>491</v>
      </c>
      <c r="M62" s="7">
        <f t="shared" si="16"/>
        <v>92</v>
      </c>
      <c r="N62" s="5">
        <v>617</v>
      </c>
      <c r="O62" s="28">
        <f t="shared" si="0"/>
        <v>21.00105</v>
      </c>
      <c r="P62" s="35">
        <f t="shared" si="1"/>
        <v>404</v>
      </c>
      <c r="Q62" s="36">
        <f t="shared" si="2"/>
        <v>39.3353</v>
      </c>
      <c r="R62" s="37">
        <f t="shared" si="3"/>
        <v>603</v>
      </c>
      <c r="S62" s="29">
        <f t="shared" si="4"/>
        <v>57.669549999999994</v>
      </c>
      <c r="T62" s="35">
        <f t="shared" si="5"/>
        <v>758</v>
      </c>
      <c r="U62" s="38"/>
      <c r="V62" s="29">
        <f t="shared" si="6"/>
        <v>21.1418</v>
      </c>
      <c r="W62" s="39">
        <f t="shared" si="7"/>
        <v>334</v>
      </c>
      <c r="X62" s="36">
        <f t="shared" si="8"/>
        <v>36.8553</v>
      </c>
      <c r="Y62" s="40">
        <f t="shared" si="9"/>
        <v>491</v>
      </c>
      <c r="Z62" s="29">
        <f t="shared" si="10"/>
        <v>52.5688</v>
      </c>
      <c r="AA62" s="41">
        <f t="shared" si="11"/>
        <v>617</v>
      </c>
    </row>
    <row r="63" spans="2:27" ht="11.25">
      <c r="B63" s="6"/>
      <c r="C63" s="5"/>
      <c r="D63" s="6"/>
      <c r="E63" s="5"/>
      <c r="F63" s="7"/>
      <c r="G63" s="7"/>
      <c r="H63" s="7"/>
      <c r="I63" s="5"/>
      <c r="J63" s="11" t="s">
        <v>0</v>
      </c>
      <c r="K63" s="10"/>
      <c r="L63" s="11"/>
      <c r="M63" s="10"/>
      <c r="N63" s="11"/>
      <c r="O63" s="26"/>
      <c r="P63" s="15"/>
      <c r="Q63" s="15"/>
      <c r="R63" s="15"/>
      <c r="S63" s="15"/>
      <c r="T63" s="18"/>
      <c r="U63" s="16"/>
      <c r="V63" s="10"/>
      <c r="W63" s="18" t="s">
        <v>0</v>
      </c>
      <c r="X63" s="11"/>
      <c r="Y63" s="18"/>
      <c r="Z63" s="10"/>
      <c r="AA63" s="24"/>
    </row>
    <row r="64" spans="2:27" ht="11.25">
      <c r="B64" s="6"/>
      <c r="C64" s="5"/>
      <c r="D64" s="6"/>
      <c r="E64" s="5"/>
      <c r="F64" s="7"/>
      <c r="G64" s="7"/>
      <c r="H64" s="7"/>
      <c r="I64" s="5"/>
      <c r="J64" s="11"/>
      <c r="K64" s="10"/>
      <c r="L64" s="11"/>
      <c r="M64" s="10"/>
      <c r="N64" s="11"/>
      <c r="O64" s="26"/>
      <c r="P64" s="15"/>
      <c r="Q64" s="15"/>
      <c r="R64" s="53" t="s">
        <v>19</v>
      </c>
      <c r="S64" s="53"/>
      <c r="T64" s="53"/>
      <c r="U64" s="16"/>
      <c r="V64" s="10"/>
      <c r="W64" s="54" t="s">
        <v>20</v>
      </c>
      <c r="X64" s="54"/>
      <c r="Y64" s="54"/>
      <c r="Z64" s="10"/>
      <c r="AA64" s="24"/>
    </row>
    <row r="65" spans="2:27" ht="11.25">
      <c r="B65" s="6"/>
      <c r="C65" s="5"/>
      <c r="D65" s="6"/>
      <c r="E65" s="5"/>
      <c r="F65" s="7"/>
      <c r="G65" s="7"/>
      <c r="H65" s="7"/>
      <c r="I65" s="5"/>
      <c r="J65" s="11"/>
      <c r="K65" s="10"/>
      <c r="L65" s="11"/>
      <c r="M65" s="10"/>
      <c r="N65" s="11"/>
      <c r="O65" s="26"/>
      <c r="P65" s="15"/>
      <c r="Q65" s="15"/>
      <c r="R65" s="15" t="s">
        <v>21</v>
      </c>
      <c r="S65" s="15" t="s">
        <v>22</v>
      </c>
      <c r="T65" s="18" t="s">
        <v>23</v>
      </c>
      <c r="U65" s="16"/>
      <c r="V65" s="10"/>
      <c r="W65" s="15" t="s">
        <v>21</v>
      </c>
      <c r="X65" s="15" t="s">
        <v>22</v>
      </c>
      <c r="Y65" s="18" t="s">
        <v>23</v>
      </c>
      <c r="Z65" s="10"/>
      <c r="AA65" s="24"/>
    </row>
    <row r="66" spans="2:27" ht="11.25">
      <c r="B66" s="6"/>
      <c r="C66" s="5"/>
      <c r="D66" s="6"/>
      <c r="E66" s="5"/>
      <c r="F66" s="7"/>
      <c r="G66" s="7"/>
      <c r="H66" s="7"/>
      <c r="I66" s="5"/>
      <c r="J66" s="11"/>
      <c r="K66" s="10"/>
      <c r="L66" s="11"/>
      <c r="M66" s="10"/>
      <c r="N66" s="11"/>
      <c r="O66" s="26"/>
      <c r="P66" s="15"/>
      <c r="Q66" s="15"/>
      <c r="R66" s="27"/>
      <c r="S66" s="27"/>
      <c r="T66" s="18"/>
      <c r="U66" s="16"/>
      <c r="V66" s="15" t="s">
        <v>15</v>
      </c>
      <c r="W66" s="27">
        <v>600</v>
      </c>
      <c r="X66" s="27">
        <v>700</v>
      </c>
      <c r="Y66" s="18">
        <v>900</v>
      </c>
      <c r="Z66" s="10"/>
      <c r="AA66" s="24"/>
    </row>
    <row r="67" spans="2:27" ht="11.25">
      <c r="B67" s="6"/>
      <c r="C67" s="5"/>
      <c r="D67" s="6"/>
      <c r="E67" s="5"/>
      <c r="F67" s="7"/>
      <c r="G67" s="7"/>
      <c r="H67" s="7"/>
      <c r="I67" s="5"/>
      <c r="J67" s="11"/>
      <c r="K67" s="10"/>
      <c r="L67" s="11"/>
      <c r="M67" s="10"/>
      <c r="N67" s="11"/>
      <c r="O67" s="26"/>
      <c r="P67" s="15"/>
      <c r="Q67" s="15"/>
      <c r="R67" s="27"/>
      <c r="S67" s="27"/>
      <c r="T67" s="18"/>
      <c r="U67" s="16"/>
      <c r="V67" s="15" t="s">
        <v>16</v>
      </c>
      <c r="W67" s="27">
        <v>650</v>
      </c>
      <c r="X67" s="27">
        <v>800</v>
      </c>
      <c r="Y67" s="18">
        <v>1050</v>
      </c>
      <c r="Z67" s="10"/>
      <c r="AA67" s="24"/>
    </row>
    <row r="68" spans="2:27" ht="11.25">
      <c r="B68" s="6"/>
      <c r="C68" s="5"/>
      <c r="D68" s="6"/>
      <c r="E68" s="5"/>
      <c r="F68" s="7"/>
      <c r="G68" s="7"/>
      <c r="H68" s="7"/>
      <c r="I68" s="5"/>
      <c r="J68" s="11"/>
      <c r="K68" s="10"/>
      <c r="L68" s="11"/>
      <c r="M68" s="10"/>
      <c r="N68" s="11"/>
      <c r="O68" s="26"/>
      <c r="P68" s="15"/>
      <c r="Q68" s="15" t="s">
        <v>17</v>
      </c>
      <c r="R68" s="27">
        <v>600</v>
      </c>
      <c r="S68" s="27">
        <v>900</v>
      </c>
      <c r="T68" s="18">
        <v>1050</v>
      </c>
      <c r="U68" s="16"/>
      <c r="V68" s="15" t="s">
        <v>17</v>
      </c>
      <c r="W68" s="27">
        <v>700</v>
      </c>
      <c r="X68" s="27">
        <v>900</v>
      </c>
      <c r="Y68" s="18">
        <v>1100</v>
      </c>
      <c r="Z68" s="10"/>
      <c r="AA68" s="24"/>
    </row>
    <row r="69" spans="2:27" ht="11.25">
      <c r="B69" s="6"/>
      <c r="C69" s="5"/>
      <c r="D69" s="6"/>
      <c r="E69" s="5"/>
      <c r="F69" s="7"/>
      <c r="G69" s="7"/>
      <c r="H69" s="7"/>
      <c r="I69" s="5"/>
      <c r="J69" s="11"/>
      <c r="K69" s="10"/>
      <c r="L69" s="11"/>
      <c r="M69" s="10"/>
      <c r="N69" s="11"/>
      <c r="O69" s="25"/>
      <c r="P69" s="11"/>
      <c r="Q69" s="11" t="s">
        <v>18</v>
      </c>
      <c r="R69" s="18">
        <v>650</v>
      </c>
      <c r="S69" s="18">
        <v>950</v>
      </c>
      <c r="T69" s="18">
        <v>1100</v>
      </c>
      <c r="U69" s="16"/>
      <c r="V69" s="11" t="s">
        <v>18</v>
      </c>
      <c r="W69" s="18">
        <v>800</v>
      </c>
      <c r="X69" s="18">
        <v>1000</v>
      </c>
      <c r="Y69" s="18">
        <v>1200</v>
      </c>
      <c r="Z69" s="10"/>
      <c r="AA69" s="24"/>
    </row>
    <row r="70" spans="2:27" ht="11.25">
      <c r="B70" s="6"/>
      <c r="C70" s="5"/>
      <c r="D70" s="6"/>
      <c r="E70" s="5"/>
      <c r="F70" s="7"/>
      <c r="G70" s="7"/>
      <c r="H70" s="7"/>
      <c r="I70" s="5"/>
      <c r="J70" s="11"/>
      <c r="K70" s="11"/>
      <c r="L70" s="11"/>
      <c r="M70" s="11"/>
      <c r="N70" s="11"/>
      <c r="O70" s="25"/>
      <c r="P70" s="11"/>
      <c r="Q70" s="11"/>
      <c r="R70" s="11"/>
      <c r="S70" s="10"/>
      <c r="T70" s="18"/>
      <c r="U70" s="16"/>
      <c r="V70" s="11"/>
      <c r="W70" s="11"/>
      <c r="X70" s="11"/>
      <c r="Y70" s="22"/>
      <c r="Z70" s="10"/>
      <c r="AA70" s="24"/>
    </row>
    <row r="71" spans="2:27" ht="12" thickBot="1">
      <c r="B71" s="6"/>
      <c r="C71" s="5"/>
      <c r="D71" s="6"/>
      <c r="E71" s="5"/>
      <c r="F71" s="7"/>
      <c r="G71" s="7"/>
      <c r="H71" s="7"/>
      <c r="I71" s="5"/>
      <c r="J71" s="11"/>
      <c r="K71" s="11"/>
      <c r="L71" s="11"/>
      <c r="M71" s="11"/>
      <c r="N71" s="11"/>
      <c r="O71" s="44" t="s">
        <v>4</v>
      </c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6"/>
    </row>
    <row r="72" spans="2:27" ht="11.25">
      <c r="B72" s="6"/>
      <c r="C72" s="5"/>
      <c r="D72" s="5"/>
      <c r="E72" s="5"/>
      <c r="F72" s="7"/>
      <c r="G72" s="7"/>
      <c r="H72" s="7"/>
      <c r="I72" s="5"/>
      <c r="J72" s="11"/>
      <c r="K72" s="11"/>
      <c r="L72" s="11"/>
      <c r="M72" s="11"/>
      <c r="N72" s="11"/>
      <c r="O72" s="10"/>
      <c r="P72" s="18"/>
      <c r="Q72" s="18"/>
      <c r="R72" s="11"/>
      <c r="S72" s="16"/>
      <c r="T72" s="16"/>
      <c r="U72" s="16"/>
      <c r="V72" s="11"/>
      <c r="W72" s="11"/>
      <c r="X72" s="11"/>
      <c r="Y72" s="16"/>
      <c r="Z72" s="10"/>
      <c r="AA72" s="11"/>
    </row>
    <row r="73" spans="2:27" ht="11.25">
      <c r="B73" s="6"/>
      <c r="C73" s="5"/>
      <c r="D73" s="5"/>
      <c r="E73" s="5"/>
      <c r="F73" s="7"/>
      <c r="G73" s="7"/>
      <c r="H73" s="7"/>
      <c r="I73" s="5"/>
      <c r="J73" s="11"/>
      <c r="K73" s="11"/>
      <c r="L73" s="11"/>
      <c r="M73" s="11"/>
      <c r="N73" s="11"/>
      <c r="O73" s="10"/>
      <c r="P73" s="18"/>
      <c r="Q73" s="18"/>
      <c r="R73" s="11"/>
      <c r="S73" s="16"/>
      <c r="T73" s="16"/>
      <c r="U73" s="16"/>
      <c r="V73" s="11"/>
      <c r="W73" s="11"/>
      <c r="X73" s="11"/>
      <c r="Y73" s="16"/>
      <c r="Z73" s="10"/>
      <c r="AA73" s="11"/>
    </row>
    <row r="74" spans="2:27" ht="11.25">
      <c r="B74" s="6"/>
      <c r="C74" s="5"/>
      <c r="D74" s="5"/>
      <c r="E74" s="5"/>
      <c r="F74" s="7"/>
      <c r="G74" s="7"/>
      <c r="H74" s="7"/>
      <c r="I74" s="5"/>
      <c r="J74" s="11"/>
      <c r="K74" s="11"/>
      <c r="L74" s="11"/>
      <c r="M74" s="11"/>
      <c r="N74" s="11"/>
      <c r="O74" s="10"/>
      <c r="P74" s="11"/>
      <c r="Q74" s="11"/>
      <c r="R74" s="11"/>
      <c r="S74" s="16"/>
      <c r="T74" s="16"/>
      <c r="U74" s="16"/>
      <c r="V74" s="11"/>
      <c r="W74" s="11"/>
      <c r="X74" s="11"/>
      <c r="Y74" s="16"/>
      <c r="Z74" s="10"/>
      <c r="AA74" s="11"/>
    </row>
    <row r="75" spans="2:27" ht="11.25">
      <c r="B75" s="6"/>
      <c r="C75" s="5"/>
      <c r="D75" s="5"/>
      <c r="E75" s="5"/>
      <c r="F75" s="7"/>
      <c r="G75" s="7"/>
      <c r="H75" s="7"/>
      <c r="I75" s="5"/>
      <c r="J75" s="11"/>
      <c r="K75" s="11"/>
      <c r="L75" s="11"/>
      <c r="M75" s="11"/>
      <c r="N75" s="11"/>
      <c r="O75" s="10"/>
      <c r="P75" s="11"/>
      <c r="Q75" s="11"/>
      <c r="R75" s="11"/>
      <c r="S75" s="16"/>
      <c r="T75" s="16"/>
      <c r="U75" s="16"/>
      <c r="V75" s="11"/>
      <c r="W75" s="11"/>
      <c r="X75" s="11"/>
      <c r="Y75" s="16"/>
      <c r="Z75" s="10"/>
      <c r="AA75" s="11"/>
    </row>
    <row r="76" spans="2:27" ht="11.25">
      <c r="B76" s="6"/>
      <c r="C76" s="5"/>
      <c r="D76" s="5"/>
      <c r="E76" s="5"/>
      <c r="F76" s="7"/>
      <c r="G76" s="7"/>
      <c r="H76" s="7"/>
      <c r="I76" s="5"/>
      <c r="J76" s="11"/>
      <c r="K76" s="11"/>
      <c r="L76" s="11"/>
      <c r="M76" s="11"/>
      <c r="N76" s="11"/>
      <c r="O76" s="15"/>
      <c r="P76" s="9"/>
      <c r="Q76" s="9"/>
      <c r="R76" s="9"/>
      <c r="S76" s="20"/>
      <c r="T76" s="20"/>
      <c r="U76" s="20"/>
      <c r="V76" s="9"/>
      <c r="W76" s="9"/>
      <c r="X76" s="9"/>
      <c r="Y76" s="20"/>
      <c r="Z76" s="15"/>
      <c r="AA76" s="9"/>
    </row>
    <row r="77" spans="2:27" ht="11.25">
      <c r="B77" s="6"/>
      <c r="C77" s="5"/>
      <c r="D77" s="5"/>
      <c r="E77" s="5"/>
      <c r="F77" s="7"/>
      <c r="G77" s="7"/>
      <c r="H77" s="7"/>
      <c r="I77" s="5"/>
      <c r="J77" s="11"/>
      <c r="K77" s="11"/>
      <c r="L77" s="11"/>
      <c r="M77" s="11"/>
      <c r="N77" s="11"/>
      <c r="O77" s="15"/>
      <c r="P77" s="9"/>
      <c r="Q77" s="9"/>
      <c r="R77" s="9"/>
      <c r="S77" s="20"/>
      <c r="T77" s="20"/>
      <c r="U77" s="20"/>
      <c r="V77" s="9"/>
      <c r="W77" s="9"/>
      <c r="X77" s="9"/>
      <c r="Y77" s="20"/>
      <c r="Z77" s="15"/>
      <c r="AA77" s="9"/>
    </row>
    <row r="78" spans="2:27" ht="11.25">
      <c r="B78" s="6"/>
      <c r="C78" s="5"/>
      <c r="D78" s="5"/>
      <c r="E78" s="5"/>
      <c r="F78" s="7"/>
      <c r="G78" s="7"/>
      <c r="H78" s="7"/>
      <c r="I78" s="5"/>
      <c r="J78" s="11"/>
      <c r="K78" s="11"/>
      <c r="L78" s="11"/>
      <c r="M78" s="11"/>
      <c r="N78" s="11"/>
      <c r="O78" s="15"/>
      <c r="P78" s="9"/>
      <c r="Q78" s="9"/>
      <c r="R78" s="9"/>
      <c r="S78" s="20"/>
      <c r="T78" s="20"/>
      <c r="U78" s="20"/>
      <c r="V78" s="9"/>
      <c r="W78" s="9"/>
      <c r="X78" s="9"/>
      <c r="Y78" s="20"/>
      <c r="Z78" s="9"/>
      <c r="AA78" s="9"/>
    </row>
    <row r="79" spans="2:27" ht="11.25">
      <c r="B79" s="6"/>
      <c r="C79" s="17"/>
      <c r="D79" s="5"/>
      <c r="E79" s="5"/>
      <c r="F79" s="7"/>
      <c r="G79" s="7"/>
      <c r="H79" s="7"/>
      <c r="I79" s="5"/>
      <c r="J79" s="11"/>
      <c r="K79" s="11"/>
      <c r="L79" s="11"/>
      <c r="M79" s="11"/>
      <c r="N79" s="11"/>
      <c r="O79" s="15"/>
      <c r="P79" s="9"/>
      <c r="Q79" s="9"/>
      <c r="R79" s="9"/>
      <c r="S79" s="20"/>
      <c r="T79" s="20"/>
      <c r="U79" s="20"/>
      <c r="V79" s="9"/>
      <c r="W79" s="9"/>
      <c r="X79" s="9"/>
      <c r="Y79" s="20"/>
      <c r="Z79" s="9"/>
      <c r="AA79" s="9"/>
    </row>
    <row r="80" spans="2:15" ht="11.25">
      <c r="B80" s="6"/>
      <c r="C80" s="17"/>
      <c r="D80" s="5"/>
      <c r="E80" s="5"/>
      <c r="F80" s="7"/>
      <c r="G80" s="7"/>
      <c r="H80" s="7"/>
      <c r="I80" s="5"/>
      <c r="J80" s="11"/>
      <c r="K80" s="11"/>
      <c r="L80" s="11"/>
      <c r="M80" s="11"/>
      <c r="N80" s="11"/>
      <c r="O80" s="6"/>
    </row>
    <row r="81" spans="2:15" ht="11.25">
      <c r="B81" s="6"/>
      <c r="C81" s="17"/>
      <c r="D81" s="5"/>
      <c r="E81" s="5"/>
      <c r="F81" s="7"/>
      <c r="G81" s="7"/>
      <c r="H81" s="7"/>
      <c r="I81" s="5"/>
      <c r="J81" s="11"/>
      <c r="K81" s="11"/>
      <c r="L81" s="11"/>
      <c r="M81" s="11"/>
      <c r="N81" s="11"/>
      <c r="O81" s="6"/>
    </row>
    <row r="82" spans="2:15" ht="11.25">
      <c r="B82" s="6"/>
      <c r="C82" s="17"/>
      <c r="D82" s="5"/>
      <c r="E82" s="5"/>
      <c r="F82" s="7"/>
      <c r="G82" s="7"/>
      <c r="H82" s="7"/>
      <c r="I82" s="5"/>
      <c r="J82" s="5"/>
      <c r="K82" s="5"/>
      <c r="L82" s="5"/>
      <c r="M82" s="5"/>
      <c r="N82" s="5"/>
      <c r="O82" s="6"/>
    </row>
    <row r="83" spans="2:15" ht="11.25">
      <c r="B83" s="6"/>
      <c r="C83" s="17"/>
      <c r="D83" s="5"/>
      <c r="E83" s="5"/>
      <c r="F83" s="7"/>
      <c r="G83" s="7"/>
      <c r="H83" s="7"/>
      <c r="I83" s="5"/>
      <c r="J83" s="5"/>
      <c r="K83" s="5"/>
      <c r="L83" s="5"/>
      <c r="M83" s="5"/>
      <c r="N83" s="5"/>
      <c r="O83" s="6"/>
    </row>
    <row r="84" spans="2:15" ht="11.25">
      <c r="B84" s="6"/>
      <c r="C84" s="17"/>
      <c r="D84" s="5"/>
      <c r="E84" s="5"/>
      <c r="F84" s="7"/>
      <c r="G84" s="7"/>
      <c r="H84" s="7"/>
      <c r="I84" s="5"/>
      <c r="J84" s="5"/>
      <c r="K84" s="5"/>
      <c r="L84" s="5"/>
      <c r="M84" s="5"/>
      <c r="N84" s="5"/>
      <c r="O84" s="6"/>
    </row>
    <row r="85" spans="2:15" ht="11.25">
      <c r="B85" s="6"/>
      <c r="C85" s="17"/>
      <c r="D85" s="5"/>
      <c r="E85" s="5"/>
      <c r="F85" s="7"/>
      <c r="G85" s="7"/>
      <c r="H85" s="7"/>
      <c r="I85" s="5"/>
      <c r="J85" s="5"/>
      <c r="K85" s="5"/>
      <c r="L85" s="5"/>
      <c r="M85" s="5"/>
      <c r="N85" s="5"/>
      <c r="O85" s="6"/>
    </row>
    <row r="86" spans="2:15" ht="11.25">
      <c r="B86" s="6"/>
      <c r="C86" s="17"/>
      <c r="D86" s="5"/>
      <c r="E86" s="5"/>
      <c r="F86" s="7"/>
      <c r="G86" s="7"/>
      <c r="H86" s="7"/>
      <c r="I86" s="5"/>
      <c r="J86" s="5"/>
      <c r="K86" s="5"/>
      <c r="L86" s="5"/>
      <c r="M86" s="5"/>
      <c r="N86" s="5"/>
      <c r="O86" s="6"/>
    </row>
    <row r="87" spans="2:15" ht="11.25">
      <c r="B87" s="6"/>
      <c r="C87" s="17"/>
      <c r="D87" s="5"/>
      <c r="E87" s="5"/>
      <c r="F87" s="7"/>
      <c r="G87" s="7"/>
      <c r="H87" s="7"/>
      <c r="I87" s="5"/>
      <c r="J87" s="5"/>
      <c r="K87" s="5"/>
      <c r="L87" s="5"/>
      <c r="M87" s="5"/>
      <c r="N87" s="5"/>
      <c r="O87" s="6"/>
    </row>
    <row r="88" spans="2:15" ht="11.25">
      <c r="B88" s="6"/>
      <c r="C88" s="17"/>
      <c r="D88" s="5"/>
      <c r="E88" s="5"/>
      <c r="F88" s="7"/>
      <c r="G88" s="7"/>
      <c r="H88" s="7"/>
      <c r="I88" s="5"/>
      <c r="J88" s="5"/>
      <c r="K88" s="5"/>
      <c r="L88" s="5"/>
      <c r="M88" s="5"/>
      <c r="N88" s="5"/>
      <c r="O88" s="6"/>
    </row>
    <row r="89" spans="2:15" ht="11.25">
      <c r="B89" s="6"/>
      <c r="C89" s="17"/>
      <c r="D89" s="5"/>
      <c r="E89" s="5"/>
      <c r="F89" s="7"/>
      <c r="G89" s="7"/>
      <c r="H89" s="7"/>
      <c r="I89" s="5"/>
      <c r="J89" s="5"/>
      <c r="K89" s="5"/>
      <c r="L89" s="5"/>
      <c r="M89" s="5"/>
      <c r="N89" s="5"/>
      <c r="O89" s="6"/>
    </row>
    <row r="90" spans="2:15" ht="11.25">
      <c r="B90" s="6"/>
      <c r="C90" s="17"/>
      <c r="D90" s="5"/>
      <c r="E90" s="5"/>
      <c r="F90" s="7"/>
      <c r="G90" s="7"/>
      <c r="H90" s="7"/>
      <c r="I90" s="5"/>
      <c r="J90" s="5"/>
      <c r="K90" s="5"/>
      <c r="L90" s="5"/>
      <c r="M90" s="5"/>
      <c r="N90" s="5"/>
      <c r="O90" s="6"/>
    </row>
    <row r="91" spans="2:15" ht="11.25">
      <c r="B91" s="6"/>
      <c r="C91" s="17"/>
      <c r="D91" s="5"/>
      <c r="E91" s="5"/>
      <c r="F91" s="7"/>
      <c r="G91" s="7"/>
      <c r="H91" s="7"/>
      <c r="I91" s="5"/>
      <c r="J91" s="5"/>
      <c r="K91" s="5"/>
      <c r="L91" s="5"/>
      <c r="M91" s="5"/>
      <c r="N91" s="5"/>
      <c r="O91" s="6"/>
    </row>
    <row r="92" spans="2:15" ht="11.25">
      <c r="B92" s="6"/>
      <c r="C92" s="17"/>
      <c r="D92" s="5"/>
      <c r="E92" s="5"/>
      <c r="F92" s="7"/>
      <c r="G92" s="7"/>
      <c r="H92" s="7"/>
      <c r="I92" s="5"/>
      <c r="J92" s="5"/>
      <c r="K92" s="5"/>
      <c r="L92" s="5"/>
      <c r="M92" s="5"/>
      <c r="N92" s="5"/>
      <c r="O92" s="6"/>
    </row>
    <row r="93" spans="2:15" ht="11.25">
      <c r="B93" s="6"/>
      <c r="C93" s="17"/>
      <c r="D93" s="5"/>
      <c r="E93" s="5"/>
      <c r="F93" s="7"/>
      <c r="G93" s="7"/>
      <c r="H93" s="7"/>
      <c r="I93" s="5"/>
      <c r="J93" s="5"/>
      <c r="K93" s="5"/>
      <c r="L93" s="5"/>
      <c r="M93" s="5"/>
      <c r="N93" s="5"/>
      <c r="O93" s="6"/>
    </row>
    <row r="94" spans="2:15" ht="11.25">
      <c r="B94" s="6"/>
      <c r="C94" s="17"/>
      <c r="D94" s="5"/>
      <c r="E94" s="5"/>
      <c r="F94" s="7"/>
      <c r="G94" s="7"/>
      <c r="H94" s="7"/>
      <c r="I94" s="5"/>
      <c r="J94" s="5"/>
      <c r="K94" s="5"/>
      <c r="L94" s="5"/>
      <c r="M94" s="5"/>
      <c r="N94" s="5"/>
      <c r="O94" s="6"/>
    </row>
    <row r="95" spans="2:15" ht="11.25">
      <c r="B95" s="6"/>
      <c r="C95" s="17"/>
      <c r="D95" s="5"/>
      <c r="E95" s="5"/>
      <c r="F95" s="7"/>
      <c r="G95" s="7"/>
      <c r="H95" s="7"/>
      <c r="I95" s="5"/>
      <c r="J95" s="5"/>
      <c r="K95" s="5"/>
      <c r="L95" s="5"/>
      <c r="M95" s="5"/>
      <c r="N95" s="5"/>
      <c r="O95" s="6"/>
    </row>
    <row r="96" spans="2:15" ht="11.25">
      <c r="B96" s="6"/>
      <c r="C96" s="17"/>
      <c r="D96" s="5"/>
      <c r="E96" s="5"/>
      <c r="F96" s="7"/>
      <c r="G96" s="7"/>
      <c r="H96" s="7"/>
      <c r="I96" s="5"/>
      <c r="J96" s="5"/>
      <c r="K96" s="5"/>
      <c r="L96" s="5"/>
      <c r="M96" s="5"/>
      <c r="N96" s="5"/>
      <c r="O96" s="6"/>
    </row>
    <row r="97" spans="2:15" ht="11.25">
      <c r="B97" s="6"/>
      <c r="C97" s="17"/>
      <c r="D97" s="5"/>
      <c r="E97" s="5"/>
      <c r="F97" s="7"/>
      <c r="G97" s="7"/>
      <c r="H97" s="7"/>
      <c r="I97" s="5"/>
      <c r="J97" s="5"/>
      <c r="K97" s="5"/>
      <c r="L97" s="5"/>
      <c r="M97" s="5"/>
      <c r="N97" s="5"/>
      <c r="O97" s="6"/>
    </row>
    <row r="98" spans="2:15" ht="11.25">
      <c r="B98" s="6"/>
      <c r="C98" s="17"/>
      <c r="D98" s="5"/>
      <c r="E98" s="5"/>
      <c r="F98" s="7"/>
      <c r="G98" s="7"/>
      <c r="H98" s="7"/>
      <c r="I98" s="5"/>
      <c r="J98" s="5"/>
      <c r="K98" s="5"/>
      <c r="L98" s="5"/>
      <c r="M98" s="5"/>
      <c r="N98" s="5"/>
      <c r="O98" s="6"/>
    </row>
    <row r="99" spans="2:15" ht="11.25">
      <c r="B99" s="6"/>
      <c r="C99" s="17"/>
      <c r="D99" s="5"/>
      <c r="E99" s="5"/>
      <c r="F99" s="7"/>
      <c r="G99" s="7"/>
      <c r="H99" s="7"/>
      <c r="I99" s="5"/>
      <c r="J99" s="5"/>
      <c r="K99" s="5"/>
      <c r="L99" s="5"/>
      <c r="M99" s="5"/>
      <c r="N99" s="5"/>
      <c r="O99" s="6"/>
    </row>
    <row r="100" spans="2:15" ht="11.25">
      <c r="B100" s="6"/>
      <c r="C100" s="17"/>
      <c r="D100" s="5"/>
      <c r="E100" s="5"/>
      <c r="F100" s="7"/>
      <c r="G100" s="7"/>
      <c r="H100" s="7"/>
      <c r="I100" s="5"/>
      <c r="J100" s="5"/>
      <c r="K100" s="5"/>
      <c r="L100" s="5"/>
      <c r="M100" s="5"/>
      <c r="N100" s="5"/>
      <c r="O100" s="6"/>
    </row>
    <row r="101" spans="2:15" ht="11.25">
      <c r="B101" s="6"/>
      <c r="C101" s="17"/>
      <c r="D101" s="5"/>
      <c r="E101" s="5"/>
      <c r="F101" s="7"/>
      <c r="G101" s="7"/>
      <c r="H101" s="7"/>
      <c r="I101" s="5"/>
      <c r="J101" s="5"/>
      <c r="K101" s="5"/>
      <c r="L101" s="5"/>
      <c r="M101" s="5"/>
      <c r="N101" s="5"/>
      <c r="O101" s="6"/>
    </row>
    <row r="102" spans="2:15" ht="11.25">
      <c r="B102" s="6"/>
      <c r="C102" s="17"/>
      <c r="D102" s="5"/>
      <c r="E102" s="5"/>
      <c r="F102" s="7"/>
      <c r="G102" s="7"/>
      <c r="H102" s="7"/>
      <c r="I102" s="5"/>
      <c r="J102" s="5"/>
      <c r="K102" s="5"/>
      <c r="L102" s="5"/>
      <c r="M102" s="5"/>
      <c r="N102" s="5"/>
      <c r="O102" s="6"/>
    </row>
    <row r="103" spans="2:15" ht="11.25">
      <c r="B103" s="6"/>
      <c r="C103" s="17"/>
      <c r="D103" s="5"/>
      <c r="E103" s="5"/>
      <c r="F103" s="7"/>
      <c r="G103" s="7"/>
      <c r="H103" s="7"/>
      <c r="I103" s="5"/>
      <c r="J103" s="5"/>
      <c r="K103" s="5"/>
      <c r="L103" s="5"/>
      <c r="M103" s="5"/>
      <c r="N103" s="5"/>
      <c r="O103" s="6"/>
    </row>
    <row r="104" spans="2:15" ht="11.25">
      <c r="B104" s="6"/>
      <c r="C104" s="17"/>
      <c r="D104" s="5"/>
      <c r="E104" s="5"/>
      <c r="F104" s="7"/>
      <c r="G104" s="7"/>
      <c r="H104" s="7"/>
      <c r="I104" s="5"/>
      <c r="J104" s="5"/>
      <c r="K104" s="5"/>
      <c r="L104" s="5"/>
      <c r="M104" s="5"/>
      <c r="N104" s="5"/>
      <c r="O104" s="6"/>
    </row>
    <row r="105" spans="2:15" ht="11.25">
      <c r="B105" s="6"/>
      <c r="C105" s="17"/>
      <c r="D105" s="5"/>
      <c r="E105" s="5"/>
      <c r="F105" s="7"/>
      <c r="G105" s="7"/>
      <c r="H105" s="7"/>
      <c r="I105" s="5"/>
      <c r="J105" s="5"/>
      <c r="K105" s="5"/>
      <c r="L105" s="5"/>
      <c r="M105" s="5"/>
      <c r="N105" s="5"/>
      <c r="O105" s="6"/>
    </row>
    <row r="106" spans="2:15" ht="11.25">
      <c r="B106" s="6"/>
      <c r="C106" s="17"/>
      <c r="D106" s="5"/>
      <c r="E106" s="5"/>
      <c r="F106" s="7"/>
      <c r="G106" s="7"/>
      <c r="H106" s="7"/>
      <c r="I106" s="5"/>
      <c r="J106" s="5"/>
      <c r="K106" s="5"/>
      <c r="L106" s="5"/>
      <c r="M106" s="5"/>
      <c r="N106" s="5"/>
      <c r="O106" s="6"/>
    </row>
    <row r="107" spans="2:15" ht="11.25">
      <c r="B107" s="6"/>
      <c r="C107" s="17"/>
      <c r="D107" s="5"/>
      <c r="E107" s="5"/>
      <c r="F107" s="7"/>
      <c r="G107" s="7"/>
      <c r="H107" s="7"/>
      <c r="I107" s="5"/>
      <c r="J107" s="5"/>
      <c r="K107" s="5"/>
      <c r="L107" s="5"/>
      <c r="M107" s="5"/>
      <c r="N107" s="5"/>
      <c r="O107" s="6"/>
    </row>
    <row r="108" spans="2:15" ht="11.25">
      <c r="B108" s="6"/>
      <c r="C108" s="17"/>
      <c r="D108" s="5"/>
      <c r="E108" s="5"/>
      <c r="F108" s="7"/>
      <c r="G108" s="7"/>
      <c r="H108" s="7"/>
      <c r="I108" s="5"/>
      <c r="J108" s="5"/>
      <c r="K108" s="5"/>
      <c r="L108" s="5"/>
      <c r="M108" s="5"/>
      <c r="N108" s="5"/>
      <c r="O108" s="6"/>
    </row>
    <row r="109" spans="2:15" ht="11.25">
      <c r="B109" s="6"/>
      <c r="C109" s="17"/>
      <c r="D109" s="5"/>
      <c r="E109" s="5"/>
      <c r="F109" s="7"/>
      <c r="G109" s="7"/>
      <c r="H109" s="7"/>
      <c r="I109" s="5"/>
      <c r="J109" s="5"/>
      <c r="K109" s="5"/>
      <c r="L109" s="5"/>
      <c r="M109" s="5"/>
      <c r="N109" s="5"/>
      <c r="O109" s="6"/>
    </row>
    <row r="110" spans="2:15" ht="11.25">
      <c r="B110" s="6"/>
      <c r="C110" s="17"/>
      <c r="D110" s="5"/>
      <c r="E110" s="5"/>
      <c r="F110" s="7"/>
      <c r="G110" s="7"/>
      <c r="H110" s="7"/>
      <c r="I110" s="5"/>
      <c r="J110" s="5"/>
      <c r="K110" s="5"/>
      <c r="L110" s="5"/>
      <c r="M110" s="5"/>
      <c r="N110" s="5"/>
      <c r="O110" s="6"/>
    </row>
    <row r="111" spans="2:15" ht="11.25">
      <c r="B111" s="6"/>
      <c r="C111" s="17"/>
      <c r="D111" s="5"/>
      <c r="E111" s="5"/>
      <c r="F111" s="7"/>
      <c r="G111" s="7"/>
      <c r="H111" s="7"/>
      <c r="I111" s="5"/>
      <c r="J111" s="5"/>
      <c r="K111" s="5"/>
      <c r="L111" s="5"/>
      <c r="M111" s="5"/>
      <c r="N111" s="5"/>
      <c r="O111" s="6"/>
    </row>
    <row r="112" spans="2:15" ht="11.25">
      <c r="B112" s="6"/>
      <c r="C112" s="17"/>
      <c r="D112" s="5"/>
      <c r="E112" s="5"/>
      <c r="F112" s="7"/>
      <c r="G112" s="7"/>
      <c r="H112" s="7"/>
      <c r="I112" s="5"/>
      <c r="J112" s="5"/>
      <c r="K112" s="5"/>
      <c r="L112" s="5"/>
      <c r="M112" s="5"/>
      <c r="N112" s="5"/>
      <c r="O112" s="6"/>
    </row>
    <row r="113" spans="2:15" ht="11.25">
      <c r="B113" s="6"/>
      <c r="C113" s="17"/>
      <c r="D113" s="5"/>
      <c r="E113" s="5"/>
      <c r="F113" s="7"/>
      <c r="G113" s="7"/>
      <c r="H113" s="7"/>
      <c r="I113" s="5"/>
      <c r="J113" s="5"/>
      <c r="K113" s="5"/>
      <c r="L113" s="5"/>
      <c r="M113" s="5"/>
      <c r="N113" s="5"/>
      <c r="O113" s="6"/>
    </row>
    <row r="114" spans="2:15" ht="11.25">
      <c r="B114" s="6"/>
      <c r="C114" s="17"/>
      <c r="D114" s="5"/>
      <c r="E114" s="5"/>
      <c r="F114" s="7"/>
      <c r="G114" s="7"/>
      <c r="H114" s="7"/>
      <c r="I114" s="5"/>
      <c r="J114" s="5"/>
      <c r="K114" s="5"/>
      <c r="L114" s="5"/>
      <c r="M114" s="5"/>
      <c r="N114" s="5"/>
      <c r="O114" s="6"/>
    </row>
    <row r="115" spans="2:15" ht="11.25">
      <c r="B115" s="6"/>
      <c r="C115" s="17"/>
      <c r="D115" s="5"/>
      <c r="E115" s="5"/>
      <c r="F115" s="7"/>
      <c r="G115" s="7"/>
      <c r="H115" s="7"/>
      <c r="I115" s="5"/>
      <c r="J115" s="5"/>
      <c r="K115" s="5"/>
      <c r="L115" s="5"/>
      <c r="M115" s="5"/>
      <c r="N115" s="5"/>
      <c r="O115" s="6"/>
    </row>
    <row r="116" spans="2:15" ht="11.25">
      <c r="B116" s="6"/>
      <c r="C116" s="17"/>
      <c r="D116" s="5"/>
      <c r="E116" s="5"/>
      <c r="F116" s="7"/>
      <c r="G116" s="7"/>
      <c r="H116" s="7"/>
      <c r="I116" s="5"/>
      <c r="J116" s="5"/>
      <c r="K116" s="5"/>
      <c r="L116" s="5"/>
      <c r="M116" s="5"/>
      <c r="N116" s="5"/>
      <c r="O116" s="6"/>
    </row>
    <row r="117" spans="2:15" ht="11.25">
      <c r="B117" s="6"/>
      <c r="C117" s="17"/>
      <c r="D117" s="5"/>
      <c r="E117" s="5"/>
      <c r="F117" s="7"/>
      <c r="G117" s="7"/>
      <c r="H117" s="7"/>
      <c r="I117" s="5"/>
      <c r="J117" s="5"/>
      <c r="K117" s="5"/>
      <c r="L117" s="5"/>
      <c r="M117" s="5"/>
      <c r="N117" s="5"/>
      <c r="O117" s="6"/>
    </row>
    <row r="118" spans="2:15" ht="11.25">
      <c r="B118" s="6"/>
      <c r="C118" s="17"/>
      <c r="D118" s="5"/>
      <c r="E118" s="5"/>
      <c r="F118" s="7"/>
      <c r="G118" s="7"/>
      <c r="H118" s="7"/>
      <c r="I118" s="5"/>
      <c r="J118" s="5"/>
      <c r="K118" s="5"/>
      <c r="L118" s="5"/>
      <c r="M118" s="5"/>
      <c r="N118" s="5"/>
      <c r="O118" s="6"/>
    </row>
    <row r="119" spans="2:15" ht="11.25">
      <c r="B119" s="6"/>
      <c r="C119" s="17"/>
      <c r="D119" s="5"/>
      <c r="E119" s="5"/>
      <c r="F119" s="7"/>
      <c r="G119" s="7"/>
      <c r="H119" s="7"/>
      <c r="I119" s="5"/>
      <c r="J119" s="5"/>
      <c r="K119" s="5"/>
      <c r="L119" s="5"/>
      <c r="M119" s="5"/>
      <c r="N119" s="5"/>
      <c r="O119" s="6"/>
    </row>
    <row r="120" spans="2:15" ht="11.25">
      <c r="B120" s="6"/>
      <c r="C120" s="17"/>
      <c r="D120" s="5"/>
      <c r="E120" s="5"/>
      <c r="F120" s="7"/>
      <c r="G120" s="7"/>
      <c r="H120" s="7"/>
      <c r="I120" s="5"/>
      <c r="J120" s="5"/>
      <c r="K120" s="5"/>
      <c r="L120" s="5"/>
      <c r="M120" s="5"/>
      <c r="N120" s="5"/>
      <c r="O120" s="6"/>
    </row>
    <row r="121" spans="2:15" ht="11.25">
      <c r="B121" s="6"/>
      <c r="C121" s="17"/>
      <c r="D121" s="5"/>
      <c r="E121" s="5"/>
      <c r="F121" s="7"/>
      <c r="G121" s="7"/>
      <c r="H121" s="7"/>
      <c r="I121" s="5"/>
      <c r="J121" s="5"/>
      <c r="K121" s="5"/>
      <c r="L121" s="5"/>
      <c r="M121" s="5"/>
      <c r="N121" s="5"/>
      <c r="O121" s="6"/>
    </row>
    <row r="122" spans="2:15" ht="11.25">
      <c r="B122" s="6"/>
      <c r="C122" s="17"/>
      <c r="D122" s="5"/>
      <c r="E122" s="5"/>
      <c r="F122" s="7"/>
      <c r="G122" s="7"/>
      <c r="H122" s="7"/>
      <c r="I122" s="5"/>
      <c r="J122" s="5"/>
      <c r="K122" s="5"/>
      <c r="L122" s="5"/>
      <c r="M122" s="5"/>
      <c r="N122" s="5"/>
      <c r="O122" s="6"/>
    </row>
    <row r="123" spans="2:15" ht="11.25">
      <c r="B123" s="6"/>
      <c r="C123" s="17"/>
      <c r="D123" s="5"/>
      <c r="E123" s="5"/>
      <c r="F123" s="10"/>
      <c r="G123" s="7"/>
      <c r="H123" s="7"/>
      <c r="I123" s="5"/>
      <c r="J123" s="5"/>
      <c r="K123" s="5"/>
      <c r="L123" s="5"/>
      <c r="M123" s="5"/>
      <c r="N123" s="5"/>
      <c r="O123" s="6"/>
    </row>
    <row r="124" spans="2:15" ht="11.25">
      <c r="B124" s="6"/>
      <c r="C124" s="17"/>
      <c r="D124" s="5"/>
      <c r="E124" s="5"/>
      <c r="F124" s="10"/>
      <c r="G124" s="7"/>
      <c r="H124" s="7"/>
      <c r="I124" s="5"/>
      <c r="J124" s="5"/>
      <c r="K124" s="5"/>
      <c r="L124" s="5"/>
      <c r="M124" s="5"/>
      <c r="N124" s="5"/>
      <c r="O124" s="6"/>
    </row>
    <row r="125" spans="2:15" ht="11.25">
      <c r="B125" s="6"/>
      <c r="C125" s="17"/>
      <c r="D125" s="5"/>
      <c r="E125" s="5"/>
      <c r="F125" s="7"/>
      <c r="G125" s="7"/>
      <c r="H125" s="7"/>
      <c r="I125" s="5"/>
      <c r="J125" s="5"/>
      <c r="K125" s="5"/>
      <c r="L125" s="5"/>
      <c r="M125" s="5"/>
      <c r="N125" s="5"/>
      <c r="O125" s="6"/>
    </row>
    <row r="126" spans="2:15" ht="11.25">
      <c r="B126" s="6"/>
      <c r="C126" s="17"/>
      <c r="D126" s="5"/>
      <c r="E126" s="5"/>
      <c r="F126" s="7"/>
      <c r="G126" s="7"/>
      <c r="H126" s="7"/>
      <c r="I126" s="5"/>
      <c r="J126" s="5"/>
      <c r="K126" s="5"/>
      <c r="L126" s="5"/>
      <c r="M126" s="5"/>
      <c r="N126" s="5"/>
      <c r="O126" s="6"/>
    </row>
    <row r="127" spans="2:15" ht="11.25">
      <c r="B127" s="6"/>
      <c r="C127" s="17"/>
      <c r="D127" s="5"/>
      <c r="E127" s="5"/>
      <c r="F127" s="7"/>
      <c r="G127" s="7"/>
      <c r="H127" s="7"/>
      <c r="I127" s="5"/>
      <c r="J127" s="5"/>
      <c r="K127" s="5"/>
      <c r="L127" s="5"/>
      <c r="M127" s="5"/>
      <c r="N127" s="5"/>
      <c r="O127" s="6"/>
    </row>
    <row r="128" spans="2:15" ht="11.25">
      <c r="B128" s="6"/>
      <c r="C128" s="17"/>
      <c r="D128" s="5"/>
      <c r="E128" s="5"/>
      <c r="F128" s="7"/>
      <c r="G128" s="7"/>
      <c r="H128" s="7"/>
      <c r="I128" s="5"/>
      <c r="J128" s="5"/>
      <c r="K128" s="5"/>
      <c r="L128" s="5"/>
      <c r="M128" s="5"/>
      <c r="N128" s="5"/>
      <c r="O128" s="6"/>
    </row>
    <row r="129" spans="2:15" ht="11.25">
      <c r="B129" s="6"/>
      <c r="C129" s="17"/>
      <c r="D129" s="5"/>
      <c r="E129" s="5"/>
      <c r="F129" s="7"/>
      <c r="G129" s="7"/>
      <c r="H129" s="7"/>
      <c r="I129" s="5"/>
      <c r="J129" s="5"/>
      <c r="K129" s="5"/>
      <c r="L129" s="5"/>
      <c r="M129" s="5"/>
      <c r="N129" s="5"/>
      <c r="O129" s="6"/>
    </row>
    <row r="130" spans="2:15" ht="11.25">
      <c r="B130" s="6"/>
      <c r="C130" s="17"/>
      <c r="D130" s="5"/>
      <c r="E130" s="5"/>
      <c r="F130" s="7"/>
      <c r="G130" s="7"/>
      <c r="H130" s="7"/>
      <c r="I130" s="5"/>
      <c r="J130" s="5"/>
      <c r="K130" s="5"/>
      <c r="L130" s="5"/>
      <c r="M130" s="5"/>
      <c r="N130" s="5"/>
      <c r="O130" s="6"/>
    </row>
    <row r="131" spans="2:15" ht="11.25">
      <c r="B131" s="6"/>
      <c r="C131" s="17"/>
      <c r="D131" s="5"/>
      <c r="E131" s="5"/>
      <c r="F131" s="7"/>
      <c r="G131" s="7"/>
      <c r="H131" s="7"/>
      <c r="I131" s="5"/>
      <c r="J131" s="5"/>
      <c r="K131" s="5"/>
      <c r="L131" s="5"/>
      <c r="M131" s="5"/>
      <c r="N131" s="5"/>
      <c r="O131" s="6"/>
    </row>
    <row r="132" spans="2:15" ht="11.25">
      <c r="B132" s="6"/>
      <c r="C132" s="17"/>
      <c r="D132" s="5"/>
      <c r="E132" s="5"/>
      <c r="F132" s="7"/>
      <c r="G132" s="7"/>
      <c r="H132" s="7"/>
      <c r="I132" s="5"/>
      <c r="J132" s="5"/>
      <c r="K132" s="5"/>
      <c r="L132" s="5"/>
      <c r="M132" s="5"/>
      <c r="N132" s="5"/>
      <c r="O132" s="6"/>
    </row>
    <row r="133" spans="2:15" ht="11.25">
      <c r="B133" s="6"/>
      <c r="C133" s="17"/>
      <c r="D133" s="5"/>
      <c r="E133" s="5"/>
      <c r="F133" s="7"/>
      <c r="G133" s="7"/>
      <c r="H133" s="7"/>
      <c r="I133" s="5"/>
      <c r="J133" s="5"/>
      <c r="K133" s="5"/>
      <c r="L133" s="5"/>
      <c r="M133" s="5"/>
      <c r="N133" s="5"/>
      <c r="O133" s="6"/>
    </row>
    <row r="134" spans="2:15" ht="11.25">
      <c r="B134" s="6"/>
      <c r="C134" s="17"/>
      <c r="D134" s="5"/>
      <c r="E134" s="5"/>
      <c r="F134" s="7"/>
      <c r="G134" s="7"/>
      <c r="H134" s="7"/>
      <c r="I134" s="5"/>
      <c r="J134" s="5"/>
      <c r="K134" s="5"/>
      <c r="L134" s="5"/>
      <c r="M134" s="5"/>
      <c r="N134" s="5"/>
      <c r="O134" s="6"/>
    </row>
    <row r="135" spans="2:15" ht="11.25">
      <c r="B135" s="6"/>
      <c r="C135" s="17"/>
      <c r="D135" s="5"/>
      <c r="E135" s="5"/>
      <c r="F135" s="7"/>
      <c r="G135" s="7"/>
      <c r="H135" s="7"/>
      <c r="I135" s="5"/>
      <c r="J135" s="5"/>
      <c r="K135" s="5"/>
      <c r="L135" s="5"/>
      <c r="M135" s="5"/>
      <c r="N135" s="5"/>
      <c r="O135" s="6"/>
    </row>
    <row r="136" spans="2:15" ht="11.25">
      <c r="B136" s="6"/>
      <c r="C136" s="17"/>
      <c r="D136" s="5"/>
      <c r="E136" s="5"/>
      <c r="F136" s="7"/>
      <c r="G136" s="7"/>
      <c r="H136" s="7"/>
      <c r="I136" s="5"/>
      <c r="J136" s="5"/>
      <c r="K136" s="5"/>
      <c r="L136" s="5"/>
      <c r="M136" s="5"/>
      <c r="N136" s="5"/>
      <c r="O136" s="6"/>
    </row>
    <row r="137" spans="2:15" ht="11.25">
      <c r="B137" s="6"/>
      <c r="C137" s="17"/>
      <c r="D137" s="5"/>
      <c r="E137" s="5"/>
      <c r="F137" s="7"/>
      <c r="G137" s="7"/>
      <c r="H137" s="7"/>
      <c r="I137" s="5"/>
      <c r="J137" s="5"/>
      <c r="K137" s="5"/>
      <c r="L137" s="5"/>
      <c r="M137" s="5"/>
      <c r="N137" s="5"/>
      <c r="O137" s="6"/>
    </row>
    <row r="138" spans="2:15" ht="11.25">
      <c r="B138" s="6"/>
      <c r="C138" s="17"/>
      <c r="D138" s="5"/>
      <c r="E138" s="5"/>
      <c r="F138" s="7"/>
      <c r="G138" s="7"/>
      <c r="H138" s="7"/>
      <c r="I138" s="5"/>
      <c r="J138" s="11"/>
      <c r="K138" s="11"/>
      <c r="L138" s="11"/>
      <c r="M138" s="11"/>
      <c r="N138" s="11"/>
      <c r="O138" s="6"/>
    </row>
    <row r="139" spans="2:14" ht="11.25">
      <c r="B139" s="6"/>
      <c r="C139" s="5"/>
      <c r="D139" s="5"/>
      <c r="E139" s="5"/>
      <c r="F139" s="7"/>
      <c r="G139" s="7"/>
      <c r="H139" s="7"/>
      <c r="I139" s="5"/>
      <c r="J139" s="5"/>
      <c r="K139" s="5"/>
      <c r="L139" s="5"/>
      <c r="M139" s="5"/>
      <c r="N139" s="5"/>
    </row>
    <row r="140" spans="2:14" ht="11.25">
      <c r="B140" s="6"/>
      <c r="C140" s="5"/>
      <c r="D140" s="5"/>
      <c r="E140" s="5"/>
      <c r="F140" s="5"/>
      <c r="G140" s="7"/>
      <c r="H140" s="7"/>
      <c r="I140" s="5"/>
      <c r="J140" s="5"/>
      <c r="K140" s="5"/>
      <c r="L140" s="5"/>
      <c r="M140" s="5"/>
      <c r="N140" s="5"/>
    </row>
    <row r="141" spans="2:14" ht="11.25">
      <c r="B141" s="6"/>
      <c r="C141" s="5"/>
      <c r="D141" s="5"/>
      <c r="E141" s="5"/>
      <c r="F141" s="5"/>
      <c r="G141" s="7"/>
      <c r="H141" s="7"/>
      <c r="I141" s="5"/>
      <c r="J141" s="5"/>
      <c r="K141" s="5"/>
      <c r="L141" s="5"/>
      <c r="M141" s="5"/>
      <c r="N141" s="5"/>
    </row>
    <row r="142" spans="2:14" ht="11.25">
      <c r="B142" s="6"/>
      <c r="C142" s="5"/>
      <c r="D142" s="5"/>
      <c r="E142" s="5"/>
      <c r="F142" s="5"/>
      <c r="G142" s="7"/>
      <c r="H142" s="7"/>
      <c r="I142" s="5"/>
      <c r="J142" s="5"/>
      <c r="K142" s="5"/>
      <c r="L142" s="5"/>
      <c r="M142" s="5"/>
      <c r="N142" s="5"/>
    </row>
    <row r="143" spans="2:14" ht="11.25">
      <c r="B143" s="6"/>
      <c r="C143" s="5"/>
      <c r="D143" s="5"/>
      <c r="E143" s="5"/>
      <c r="F143" s="5"/>
      <c r="G143" s="7"/>
      <c r="H143" s="7"/>
      <c r="I143" s="5"/>
      <c r="J143" s="5"/>
      <c r="K143" s="5"/>
      <c r="L143" s="5"/>
      <c r="M143" s="5"/>
      <c r="N143" s="5"/>
    </row>
    <row r="144" spans="2:14" ht="11.25">
      <c r="B144" s="6"/>
      <c r="C144" s="5"/>
      <c r="D144" s="5"/>
      <c r="E144" s="5"/>
      <c r="F144" s="5"/>
      <c r="G144" s="7"/>
      <c r="H144" s="7"/>
      <c r="I144" s="5"/>
      <c r="J144" s="5"/>
      <c r="K144" s="5"/>
      <c r="L144" s="5"/>
      <c r="M144" s="5"/>
      <c r="N144" s="5"/>
    </row>
    <row r="145" spans="2:14" ht="11.25">
      <c r="B145" s="6"/>
      <c r="C145" s="5"/>
      <c r="D145" s="5"/>
      <c r="E145" s="5"/>
      <c r="F145" s="5"/>
      <c r="G145" s="7"/>
      <c r="H145" s="7"/>
      <c r="I145" s="5"/>
      <c r="J145" s="5"/>
      <c r="K145" s="5"/>
      <c r="L145" s="5"/>
      <c r="M145" s="5"/>
      <c r="N145" s="5"/>
    </row>
    <row r="146" spans="2:14" ht="11.25">
      <c r="B146" s="6"/>
      <c r="C146" s="5"/>
      <c r="D146" s="5"/>
      <c r="E146" s="5"/>
      <c r="F146" s="5"/>
      <c r="G146" s="10"/>
      <c r="H146" s="10"/>
      <c r="I146" s="5"/>
      <c r="J146" s="5"/>
      <c r="K146" s="5"/>
      <c r="L146" s="5"/>
      <c r="M146" s="5"/>
      <c r="N146" s="5"/>
    </row>
    <row r="147" spans="2:14" ht="11.25">
      <c r="B147" s="6"/>
      <c r="C147" s="5"/>
      <c r="D147" s="5"/>
      <c r="E147" s="5"/>
      <c r="F147" s="5"/>
      <c r="G147" s="10"/>
      <c r="H147" s="10"/>
      <c r="I147" s="5"/>
      <c r="J147" s="5"/>
      <c r="K147" s="5"/>
      <c r="L147" s="5"/>
      <c r="M147" s="5"/>
      <c r="N147" s="5"/>
    </row>
    <row r="148" spans="2:14" ht="11.25">
      <c r="B148" s="6"/>
      <c r="C148" s="5"/>
      <c r="D148" s="5"/>
      <c r="E148" s="5"/>
      <c r="F148" s="5"/>
      <c r="G148" s="7"/>
      <c r="H148" s="7"/>
      <c r="I148" s="5"/>
      <c r="J148" s="5"/>
      <c r="K148" s="5"/>
      <c r="L148" s="5"/>
      <c r="M148" s="5"/>
      <c r="N148" s="5"/>
    </row>
    <row r="149" spans="2:14" ht="11.25">
      <c r="B149" s="6"/>
      <c r="C149" s="5"/>
      <c r="D149" s="5"/>
      <c r="E149" s="5"/>
      <c r="F149" s="5"/>
      <c r="G149" s="7"/>
      <c r="H149" s="7"/>
      <c r="I149" s="5"/>
      <c r="J149" s="5"/>
      <c r="K149" s="5"/>
      <c r="L149" s="5"/>
      <c r="M149" s="5"/>
      <c r="N149" s="5"/>
    </row>
    <row r="150" spans="2:14" ht="11.25">
      <c r="B150" s="6"/>
      <c r="C150" s="5"/>
      <c r="D150" s="5"/>
      <c r="E150" s="5"/>
      <c r="F150" s="5"/>
      <c r="G150" s="7"/>
      <c r="H150" s="7"/>
      <c r="I150" s="5"/>
      <c r="J150" s="5"/>
      <c r="K150" s="5"/>
      <c r="L150" s="5"/>
      <c r="M150" s="5"/>
      <c r="N150" s="5"/>
    </row>
    <row r="151" spans="2:14" ht="11.25">
      <c r="B151" s="6"/>
      <c r="C151" s="5"/>
      <c r="D151" s="5"/>
      <c r="E151" s="5"/>
      <c r="F151" s="5"/>
      <c r="G151" s="7"/>
      <c r="H151" s="7"/>
      <c r="I151" s="5"/>
      <c r="J151" s="5"/>
      <c r="K151" s="5"/>
      <c r="L151" s="5"/>
      <c r="M151" s="5"/>
      <c r="N151" s="5"/>
    </row>
    <row r="152" spans="2:14" ht="11.25">
      <c r="B152" s="6"/>
      <c r="C152" s="5"/>
      <c r="D152" s="5"/>
      <c r="E152" s="5"/>
      <c r="F152" s="5"/>
      <c r="G152" s="7"/>
      <c r="H152" s="7"/>
      <c r="I152" s="5"/>
      <c r="J152" s="5"/>
      <c r="K152" s="5"/>
      <c r="L152" s="5"/>
      <c r="M152" s="5"/>
      <c r="N152" s="5"/>
    </row>
    <row r="153" spans="2:14" ht="11.25">
      <c r="B153" s="6"/>
      <c r="C153" s="5"/>
      <c r="D153" s="5"/>
      <c r="E153" s="5"/>
      <c r="F153" s="5"/>
      <c r="G153" s="7"/>
      <c r="H153" s="7"/>
      <c r="I153" s="5"/>
      <c r="J153" s="5"/>
      <c r="K153" s="5"/>
      <c r="L153" s="5"/>
      <c r="M153" s="5"/>
      <c r="N153" s="5"/>
    </row>
    <row r="154" spans="2:14" ht="11.25">
      <c r="B154" s="6"/>
      <c r="C154" s="5"/>
      <c r="D154" s="5"/>
      <c r="E154" s="5"/>
      <c r="F154" s="5"/>
      <c r="G154" s="7"/>
      <c r="H154" s="7"/>
      <c r="I154" s="5"/>
      <c r="J154" s="5"/>
      <c r="K154" s="5"/>
      <c r="L154" s="5"/>
      <c r="M154" s="5"/>
      <c r="N154" s="5"/>
    </row>
    <row r="155" spans="2:14" ht="11.25">
      <c r="B155" s="6"/>
      <c r="C155" s="5"/>
      <c r="D155" s="5"/>
      <c r="E155" s="5"/>
      <c r="F155" s="5"/>
      <c r="G155" s="7"/>
      <c r="H155" s="7"/>
      <c r="I155" s="5"/>
      <c r="J155" s="5"/>
      <c r="K155" s="5"/>
      <c r="L155" s="5"/>
      <c r="M155" s="5"/>
      <c r="N155" s="5"/>
    </row>
    <row r="156" spans="2:14" ht="11.25">
      <c r="B156" s="6"/>
      <c r="C156" s="5"/>
      <c r="D156" s="5"/>
      <c r="E156" s="5"/>
      <c r="F156" s="5"/>
      <c r="G156" s="7"/>
      <c r="H156" s="7"/>
      <c r="I156" s="5"/>
      <c r="J156" s="5"/>
      <c r="K156" s="5"/>
      <c r="L156" s="5"/>
      <c r="M156" s="5"/>
      <c r="N156" s="5"/>
    </row>
    <row r="157" spans="2:14" ht="11.25">
      <c r="B157" s="6"/>
      <c r="C157" s="5"/>
      <c r="D157" s="5"/>
      <c r="E157" s="5"/>
      <c r="F157" s="5"/>
      <c r="G157" s="7"/>
      <c r="H157" s="7"/>
      <c r="I157" s="5"/>
      <c r="J157" s="5"/>
      <c r="K157" s="5"/>
      <c r="L157" s="5"/>
      <c r="M157" s="5"/>
      <c r="N157" s="5"/>
    </row>
    <row r="158" spans="2:14" ht="11.25">
      <c r="B158" s="6"/>
      <c r="C158" s="5"/>
      <c r="D158" s="5"/>
      <c r="E158" s="5"/>
      <c r="F158" s="5"/>
      <c r="G158" s="7"/>
      <c r="H158" s="7"/>
      <c r="I158" s="5"/>
      <c r="J158" s="5"/>
      <c r="K158" s="5"/>
      <c r="L158" s="5"/>
      <c r="M158" s="5"/>
      <c r="N158" s="5"/>
    </row>
    <row r="159" spans="2:14" ht="11.25">
      <c r="B159" s="6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2:14" ht="11.25">
      <c r="B160" s="6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3:14" ht="11.2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3:14" ht="11.2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3:14" ht="11.2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3:14" ht="11.2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3:14" ht="11.2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3:14" ht="11.2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3:14" ht="11.2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3:14" ht="11.2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3:14" ht="11.2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3:14" ht="11.2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3:14" ht="11.2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3:14" ht="11.2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3:14" ht="11.2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3:14" ht="11.2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</sheetData>
  <sheetProtection/>
  <mergeCells count="13">
    <mergeCell ref="O71:AA71"/>
    <mergeCell ref="O5:T5"/>
    <mergeCell ref="V5:AA5"/>
    <mergeCell ref="O6:T6"/>
    <mergeCell ref="V6:AA6"/>
    <mergeCell ref="R64:T64"/>
    <mergeCell ref="W64:Y64"/>
    <mergeCell ref="O1:AA1"/>
    <mergeCell ref="O2:AA2"/>
    <mergeCell ref="O3:AA3"/>
    <mergeCell ref="B4:C4"/>
    <mergeCell ref="I4:J4"/>
    <mergeCell ref="O4:AA4"/>
  </mergeCells>
  <printOptions gridLines="1"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Hannover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Lenz</dc:creator>
  <cp:keywords/>
  <dc:description/>
  <cp:lastModifiedBy>Peter Lenz</cp:lastModifiedBy>
  <cp:lastPrinted>2013-07-30T17:34:44Z</cp:lastPrinted>
  <dcterms:created xsi:type="dcterms:W3CDTF">2010-08-15T19:51:50Z</dcterms:created>
  <dcterms:modified xsi:type="dcterms:W3CDTF">2013-07-30T17:34:50Z</dcterms:modified>
  <cp:category/>
  <cp:version/>
  <cp:contentType/>
  <cp:contentStatus/>
</cp:coreProperties>
</file>