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firstSheet="6" activeTab="7"/>
  </bookViews>
  <sheets>
    <sheet name="Mannschaften" sheetId="1" r:id="rId1"/>
    <sheet name="Spielplan" sheetId="2" r:id="rId2"/>
    <sheet name="Auswertung" sheetId="3" r:id="rId3"/>
    <sheet name="Sieger" sheetId="4" r:id="rId4"/>
    <sheet name="Einzelstarter" sheetId="5" r:id="rId5"/>
    <sheet name="SpPl Einz." sheetId="6" state="hidden" r:id="rId6"/>
    <sheet name="Auswertung " sheetId="7" r:id="rId7"/>
    <sheet name="Ergebnisse Einzel (Damen)" sheetId="8" r:id="rId8"/>
  </sheets>
  <definedNames/>
  <calcPr fullCalcOnLoad="1"/>
</workbook>
</file>

<file path=xl/sharedStrings.xml><?xml version="1.0" encoding="utf-8"?>
<sst xmlns="http://schemas.openxmlformats.org/spreadsheetml/2006/main" count="803" uniqueCount="160">
  <si>
    <t>Bowling</t>
  </si>
  <si>
    <t>Mannschaften:</t>
  </si>
  <si>
    <t>Start-Nrn.:</t>
  </si>
  <si>
    <t>Berlin Tempelhof-Schöneberg</t>
  </si>
  <si>
    <t>WK-Punkte</t>
  </si>
  <si>
    <t>BSV Ludwigshafen I</t>
  </si>
  <si>
    <t>Lange Klaus</t>
  </si>
  <si>
    <t>Kunde Otmar</t>
  </si>
  <si>
    <t>Wustlich Arvid</t>
  </si>
  <si>
    <t>Winter Rudolf</t>
  </si>
  <si>
    <t>Wustlich Jan</t>
  </si>
  <si>
    <t>Stahl Peter</t>
  </si>
  <si>
    <t>BSV Ludwigshafen II</t>
  </si>
  <si>
    <t>BVS Weiden I</t>
  </si>
  <si>
    <t>Stahl Ingrid</t>
  </si>
  <si>
    <t>Stütz Christian</t>
  </si>
  <si>
    <t>Weber Ursula</t>
  </si>
  <si>
    <t>Bott Markus</t>
  </si>
  <si>
    <t>Weiß Alfred</t>
  </si>
  <si>
    <t>Bott Marion</t>
  </si>
  <si>
    <t>BVS Weiden II</t>
  </si>
  <si>
    <t>BSV Fortuna Oberhausen</t>
  </si>
  <si>
    <t>Müller Melissa</t>
  </si>
  <si>
    <t>Müller Petra</t>
  </si>
  <si>
    <t>Weiß Juliane</t>
  </si>
  <si>
    <t>Müller Dirk</t>
  </si>
  <si>
    <t>Die Handicappunkte gemäß Regel VI. 6.1 müssen noch vor Turnierbeginn vorgegben werden!</t>
  </si>
  <si>
    <t>Bahn 1</t>
  </si>
  <si>
    <t>Bahn 2</t>
  </si>
  <si>
    <t>Bahn 3</t>
  </si>
  <si>
    <t>Durchgang 1</t>
  </si>
  <si>
    <t>Start-Nr.:</t>
  </si>
  <si>
    <t>Ergebnis</t>
  </si>
  <si>
    <t>+Punkte</t>
  </si>
  <si>
    <t>Name des Spielers:</t>
  </si>
  <si>
    <t>Bahn 4</t>
  </si>
  <si>
    <t>Bahn 5</t>
  </si>
  <si>
    <t>Bahn 6</t>
  </si>
  <si>
    <t>Durchgang 2</t>
  </si>
  <si>
    <t>Durchgang 3</t>
  </si>
  <si>
    <t>Mannschaft:</t>
  </si>
  <si>
    <t>Spieler:</t>
  </si>
  <si>
    <t>Durchg.: 1</t>
  </si>
  <si>
    <t>Durchg.:2</t>
  </si>
  <si>
    <t>Durchg.: 3</t>
  </si>
  <si>
    <t>erzieltes Ergebn.</t>
  </si>
  <si>
    <t>erzieltes Mannschaftsergebnis:</t>
  </si>
  <si>
    <t>Zusammenfassung der erzielten Mannschaftsergebnisse:</t>
  </si>
  <si>
    <t>Gesamt-Wurfpunkte</t>
  </si>
  <si>
    <t>des Deutschen Behindertensportverbandes Abteilung: Nationale Spiele - Bowling</t>
  </si>
  <si>
    <t>1.</t>
  </si>
  <si>
    <t xml:space="preserve">mit </t>
  </si>
  <si>
    <t>Pins</t>
  </si>
  <si>
    <t>2.</t>
  </si>
  <si>
    <t>3.</t>
  </si>
  <si>
    <t>4.</t>
  </si>
  <si>
    <t>5.</t>
  </si>
  <si>
    <t>6.</t>
  </si>
  <si>
    <t>7.</t>
  </si>
  <si>
    <t>8.</t>
  </si>
  <si>
    <t>9.</t>
  </si>
  <si>
    <t>DBS-Beauftrager für Bowling:</t>
  </si>
  <si>
    <t>Spielplan :</t>
  </si>
  <si>
    <t>DBS-Klassifizierer für Bowling:</t>
  </si>
  <si>
    <t>Karl-Heinz Schmid</t>
  </si>
  <si>
    <t>Jeffrey Schulz</t>
  </si>
  <si>
    <t>Damaschkestrasse 55</t>
  </si>
  <si>
    <t>Am Anger 26, OT Esperstedt</t>
  </si>
  <si>
    <t>99706 Sondershausen</t>
  </si>
  <si>
    <t>06567 Bad Frankenhausen</t>
  </si>
  <si>
    <t>Tel.: 03632-758105</t>
  </si>
  <si>
    <t>Tel.: 034671-63360</t>
  </si>
  <si>
    <t>Handy: 0173-2989858</t>
  </si>
  <si>
    <t>Handy 0160-96080641</t>
  </si>
  <si>
    <t>Karl-HeinzSchmid@t-online.de</t>
  </si>
  <si>
    <t>jeffrey_schulz@t-online.de</t>
  </si>
  <si>
    <t>Einzelmeisterschaften</t>
  </si>
  <si>
    <t>Einzelstarter Damen:</t>
  </si>
  <si>
    <t>Einzelstarter Herren:</t>
  </si>
  <si>
    <t>lfd. Nr.:</t>
  </si>
  <si>
    <t>Damen</t>
  </si>
  <si>
    <t>Verein</t>
  </si>
  <si>
    <t>Herren</t>
  </si>
  <si>
    <t>Lange Angelika</t>
  </si>
  <si>
    <t>Berlin Tempelhof-Sch.</t>
  </si>
  <si>
    <t>Market Regina</t>
  </si>
  <si>
    <t>Kunde Ottmar</t>
  </si>
  <si>
    <t>Fortuna Oberhausen</t>
  </si>
  <si>
    <t>Stahl Simone</t>
  </si>
  <si>
    <t>Benedom Johann</t>
  </si>
  <si>
    <t>Bott Marcus</t>
  </si>
  <si>
    <t>Einzelmeisterschaft</t>
  </si>
  <si>
    <t>Name der Sportlerin:</t>
  </si>
  <si>
    <t>Ergebnis DG 1:</t>
  </si>
  <si>
    <t>Ergebnis DG 2:</t>
  </si>
  <si>
    <t>Ergebnis DG3:</t>
  </si>
  <si>
    <t>Ges.Ergebnis:</t>
  </si>
  <si>
    <t>Spielplan:</t>
  </si>
  <si>
    <t>Platz</t>
  </si>
  <si>
    <t>Startzeit: 14.45 Uhr</t>
  </si>
  <si>
    <t>10.</t>
  </si>
  <si>
    <t>11.</t>
  </si>
  <si>
    <t>Einzel - Frauen</t>
  </si>
  <si>
    <t>5. Deutsche Meisterschaft im</t>
  </si>
  <si>
    <t>5. Deutsche Meisterschaft im Bowling</t>
  </si>
  <si>
    <t>Penner Tanja</t>
  </si>
  <si>
    <t>Kohlmaier Diana</t>
  </si>
  <si>
    <t>Diak. Speyer-Mannh</t>
  </si>
  <si>
    <t>Reif Martina</t>
  </si>
  <si>
    <t>SV 1908 Gotha</t>
  </si>
  <si>
    <t>Hösl Angelika</t>
  </si>
  <si>
    <t>Seegerer Irena</t>
  </si>
  <si>
    <t>Almeroth Manfred</t>
  </si>
  <si>
    <t>Tappert Hubert</t>
  </si>
  <si>
    <t>Bott Michael</t>
  </si>
  <si>
    <t>Schmucker Stefan</t>
  </si>
  <si>
    <t>Tittelbach Sven</t>
  </si>
  <si>
    <t>Pachl Manuel</t>
  </si>
  <si>
    <t>LH Bad Dürkheim</t>
  </si>
  <si>
    <t>Friedrich Markus</t>
  </si>
  <si>
    <t>Magin Heinz</t>
  </si>
  <si>
    <t>Lippert Siegfried</t>
  </si>
  <si>
    <t>BSSV Köthen</t>
  </si>
  <si>
    <t>Conrad Harry</t>
  </si>
  <si>
    <t>SC Potsdam</t>
  </si>
  <si>
    <t>Schwimmverein 1908 Gotha</t>
  </si>
  <si>
    <t>Lebenshilfe Bad Dürkheim</t>
  </si>
  <si>
    <t>Diakonissen Speyer-Mannheim</t>
  </si>
  <si>
    <t>Bahn 7</t>
  </si>
  <si>
    <t>Bahn 8</t>
  </si>
  <si>
    <t>Bahn 9</t>
  </si>
  <si>
    <t>am 28./29. April 2017 in Berlin</t>
  </si>
  <si>
    <t>Bahn 10</t>
  </si>
  <si>
    <t>Bahn 11</t>
  </si>
  <si>
    <t>Junghähnel Peter</t>
  </si>
  <si>
    <t>Startzeit: 10.00 Uhr</t>
  </si>
  <si>
    <t>Startzeit: 10.45 Uhr</t>
  </si>
  <si>
    <t>Startzeit: 11.25 Uhr</t>
  </si>
  <si>
    <t>Bott Markus/ Bott Marion</t>
  </si>
  <si>
    <t>Tittelbach S./ Weiß juliane</t>
  </si>
  <si>
    <t>Martin Zahner</t>
  </si>
  <si>
    <t>92272 Greuthenberg</t>
  </si>
  <si>
    <t>Zum Weinberg 21</t>
  </si>
  <si>
    <t>Tel.: 09621380</t>
  </si>
  <si>
    <t>Startzeit: 13.15 Uhr</t>
  </si>
  <si>
    <t>Bahn 12</t>
  </si>
  <si>
    <t>Startzeit: 14.00 Uhr</t>
  </si>
  <si>
    <t>Junghänel Peter</t>
  </si>
  <si>
    <t>Ursula Weber, BSV Ludwigshafen I</t>
  </si>
  <si>
    <t>Simone Stahl, BSV Ludwigshafen I</t>
  </si>
  <si>
    <t>Juliane Weiß, BVS Weiden I</t>
  </si>
  <si>
    <t xml:space="preserve">3. </t>
  </si>
  <si>
    <t>Regina Market, BVS Weiden II</t>
  </si>
  <si>
    <t>Melissa Müller, BSV Fortuna Oberhausen</t>
  </si>
  <si>
    <t>Marion Bott, Diakonissen Speyer-Mannheim</t>
  </si>
  <si>
    <t>Angelika Hösl, BVS Weiden II</t>
  </si>
  <si>
    <t>Angelika Lange, Berlin Tempelhof-Schöneberg</t>
  </si>
  <si>
    <t>Ingrid Stahl, BSV Ludwigshafen I</t>
  </si>
  <si>
    <t>Tanja Penner, BVS Weiden II</t>
  </si>
  <si>
    <t>Diana, Kohlmaier, Diakonissen Speyer-Mannheim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</si>
</sst>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133">
    <font>
      <sz val="10"/>
      <color theme="1"/>
      <name val="Arial Narrow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u val="double"/>
      <sz val="9"/>
      <name val="Arial"/>
      <family val="2"/>
    </font>
    <font>
      <b/>
      <sz val="10"/>
      <color indexed="8"/>
      <name val="Arial Narrow"/>
      <family val="2"/>
    </font>
    <font>
      <u val="single"/>
      <sz val="10"/>
      <color indexed="30"/>
      <name val="Arial Narrow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20"/>
      <color indexed="8"/>
      <name val="Arial Narrow"/>
      <family val="2"/>
    </font>
    <font>
      <b/>
      <sz val="18"/>
      <color indexed="8"/>
      <name val="Arial Narrow"/>
      <family val="2"/>
    </font>
    <font>
      <b/>
      <sz val="22"/>
      <color indexed="8"/>
      <name val="Arial Narrow"/>
      <family val="2"/>
    </font>
    <font>
      <b/>
      <sz val="28"/>
      <color indexed="8"/>
      <name val="Arial Narrow"/>
      <family val="2"/>
    </font>
    <font>
      <sz val="10"/>
      <color indexed="8"/>
      <name val="Arial Narrow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trike/>
      <sz val="9"/>
      <name val="Calibri Light"/>
      <family val="2"/>
    </font>
    <font>
      <strike/>
      <sz val="10"/>
      <name val="Calibri Light"/>
      <family val="2"/>
    </font>
    <font>
      <strike/>
      <sz val="9"/>
      <name val="Calibri Light"/>
      <family val="2"/>
    </font>
    <font>
      <b/>
      <strike/>
      <sz val="14"/>
      <color indexed="8"/>
      <name val="Arial Narrow"/>
      <family val="2"/>
    </font>
    <font>
      <b/>
      <strike/>
      <sz val="18"/>
      <color indexed="8"/>
      <name val="Arial Narrow"/>
      <family val="2"/>
    </font>
    <font>
      <b/>
      <strike/>
      <sz val="12"/>
      <color indexed="8"/>
      <name val="Arial Narrow"/>
      <family val="2"/>
    </font>
    <font>
      <b/>
      <sz val="6"/>
      <name val="Arial"/>
      <family val="2"/>
    </font>
    <font>
      <b/>
      <strike/>
      <sz val="20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10"/>
      <color indexed="49"/>
      <name val="Arial Narrow"/>
      <family val="2"/>
    </font>
    <font>
      <b/>
      <sz val="10"/>
      <color indexed="49"/>
      <name val="Arial"/>
      <family val="2"/>
    </font>
    <font>
      <b/>
      <sz val="12"/>
      <color indexed="49"/>
      <name val="Arial Narrow"/>
      <family val="2"/>
    </font>
    <font>
      <sz val="8"/>
      <color indexed="49"/>
      <name val="Arial"/>
      <family val="2"/>
    </font>
    <font>
      <sz val="10"/>
      <color indexed="49"/>
      <name val="Arial"/>
      <family val="2"/>
    </font>
    <font>
      <strike/>
      <sz val="10"/>
      <color indexed="8"/>
      <name val="Calibri Light"/>
      <family val="2"/>
    </font>
    <font>
      <strike/>
      <sz val="10"/>
      <color indexed="8"/>
      <name val="Arial Narrow"/>
      <family val="2"/>
    </font>
    <font>
      <b/>
      <strike/>
      <sz val="10"/>
      <color indexed="8"/>
      <name val="Arial Narrow"/>
      <family val="2"/>
    </font>
    <font>
      <sz val="10"/>
      <color indexed="62"/>
      <name val="Arial Narrow"/>
      <family val="2"/>
    </font>
    <font>
      <b/>
      <sz val="10"/>
      <color indexed="62"/>
      <name val="Arial Narrow"/>
      <family val="2"/>
    </font>
    <font>
      <b/>
      <sz val="14"/>
      <color indexed="62"/>
      <name val="Arial Narrow"/>
      <family val="2"/>
    </font>
    <font>
      <b/>
      <sz val="12"/>
      <color indexed="62"/>
      <name val="Arial Narrow"/>
      <family val="2"/>
    </font>
    <font>
      <b/>
      <sz val="11"/>
      <color indexed="62"/>
      <name val="Arial Narrow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strike/>
      <sz val="8"/>
      <color indexed="62"/>
      <name val="Arial"/>
      <family val="2"/>
    </font>
    <font>
      <strike/>
      <sz val="10"/>
      <color indexed="62"/>
      <name val="Calibri Light"/>
      <family val="2"/>
    </font>
    <font>
      <sz val="10"/>
      <color indexed="62"/>
      <name val="Arial"/>
      <family val="2"/>
    </font>
    <font>
      <strike/>
      <sz val="10"/>
      <color indexed="10"/>
      <name val="Calibri Light"/>
      <family val="2"/>
    </font>
    <font>
      <sz val="8"/>
      <color indexed="10"/>
      <name val="Arial"/>
      <family val="2"/>
    </font>
    <font>
      <b/>
      <sz val="10"/>
      <color indexed="10"/>
      <name val="Arial Narrow"/>
      <family val="2"/>
    </font>
    <font>
      <b/>
      <sz val="7"/>
      <color indexed="49"/>
      <name val="Arial"/>
      <family val="2"/>
    </font>
    <font>
      <b/>
      <sz val="22"/>
      <color indexed="62"/>
      <name val="Arial Narrow"/>
      <family val="2"/>
    </font>
    <font>
      <b/>
      <sz val="28"/>
      <color indexed="62"/>
      <name val="Arial Narrow"/>
      <family val="2"/>
    </font>
    <font>
      <b/>
      <sz val="7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Narrow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 Narrow"/>
      <family val="2"/>
    </font>
    <font>
      <sz val="10"/>
      <color theme="4" tint="-0.24997000396251678"/>
      <name val="Arial Narrow"/>
      <family val="2"/>
    </font>
    <font>
      <b/>
      <sz val="10"/>
      <color theme="4" tint="-0.24997000396251678"/>
      <name val="Arial"/>
      <family val="2"/>
    </font>
    <font>
      <b/>
      <sz val="12"/>
      <color theme="4" tint="-0.24997000396251678"/>
      <name val="Arial Narrow"/>
      <family val="2"/>
    </font>
    <font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strike/>
      <sz val="10"/>
      <color theme="1"/>
      <name val="Calibri Light"/>
      <family val="2"/>
    </font>
    <font>
      <strike/>
      <sz val="10"/>
      <color theme="1"/>
      <name val="Arial Narrow"/>
      <family val="2"/>
    </font>
    <font>
      <b/>
      <strike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4" tint="-0.4999699890613556"/>
      <name val="Arial Narrow"/>
      <family val="2"/>
    </font>
    <font>
      <b/>
      <sz val="10"/>
      <color theme="4" tint="-0.4999699890613556"/>
      <name val="Arial Narrow"/>
      <family val="2"/>
    </font>
    <font>
      <b/>
      <sz val="14"/>
      <color theme="4" tint="-0.4999699890613556"/>
      <name val="Arial Narrow"/>
      <family val="2"/>
    </font>
    <font>
      <b/>
      <sz val="12"/>
      <color theme="4" tint="-0.4999699890613556"/>
      <name val="Arial Narrow"/>
      <family val="2"/>
    </font>
    <font>
      <b/>
      <sz val="11"/>
      <color theme="4" tint="-0.4999699890613556"/>
      <name val="Arial Narrow"/>
      <family val="2"/>
    </font>
    <font>
      <b/>
      <sz val="10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strike/>
      <sz val="8"/>
      <color theme="4" tint="-0.4999699890613556"/>
      <name val="Arial"/>
      <family val="2"/>
    </font>
    <font>
      <strike/>
      <sz val="10"/>
      <color theme="4" tint="-0.4999699890613556"/>
      <name val="Calibri Light"/>
      <family val="2"/>
    </font>
    <font>
      <sz val="10"/>
      <color theme="4" tint="-0.4999699890613556"/>
      <name val="Arial"/>
      <family val="2"/>
    </font>
    <font>
      <strike/>
      <sz val="10"/>
      <color rgb="FFFF0000"/>
      <name val="Calibri Light"/>
      <family val="2"/>
    </font>
    <font>
      <sz val="8"/>
      <color rgb="FFFF0000"/>
      <name val="Arial"/>
      <family val="2"/>
    </font>
    <font>
      <b/>
      <sz val="10"/>
      <color rgb="FFFF0000"/>
      <name val="Arial Narrow"/>
      <family val="2"/>
    </font>
    <font>
      <b/>
      <sz val="7"/>
      <color theme="4" tint="-0.24997000396251678"/>
      <name val="Arial"/>
      <family val="2"/>
    </font>
    <font>
      <b/>
      <sz val="22"/>
      <color theme="4" tint="-0.4999699890613556"/>
      <name val="Arial Narrow"/>
      <family val="2"/>
    </font>
    <font>
      <b/>
      <sz val="28"/>
      <color theme="4" tint="-0.4999699890613556"/>
      <name val="Arial Narrow"/>
      <family val="2"/>
    </font>
    <font>
      <b/>
      <sz val="7"/>
      <color theme="4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6" borderId="2" applyNumberFormat="0" applyAlignment="0" applyProtection="0"/>
    <xf numFmtId="41" fontId="0" fillId="0" borderId="0" applyFont="0" applyFill="0" applyBorder="0" applyAlignment="0" applyProtection="0"/>
    <xf numFmtId="0" fontId="86" fillId="27" borderId="2" applyNumberFormat="0" applyAlignment="0" applyProtection="0"/>
    <xf numFmtId="0" fontId="87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89" fillId="28" borderId="0" applyNumberFormat="0" applyBorder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6" fillId="0" borderId="0">
      <alignment/>
      <protection/>
    </xf>
    <xf numFmtId="0" fontId="82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32" borderId="9" applyNumberFormat="0" applyAlignment="0" applyProtection="0"/>
  </cellStyleXfs>
  <cellXfs count="414">
    <xf numFmtId="0" fontId="0" fillId="0" borderId="0" xfId="0" applyAlignment="1">
      <alignment/>
    </xf>
    <xf numFmtId="164" fontId="2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164" fontId="2" fillId="34" borderId="25" xfId="0" applyNumberFormat="1" applyFont="1" applyFill="1" applyBorder="1" applyAlignment="1">
      <alignment horizontal="center" vertical="center" wrapText="1"/>
    </xf>
    <xf numFmtId="164" fontId="5" fillId="35" borderId="26" xfId="0" applyNumberFormat="1" applyFont="1" applyFill="1" applyBorder="1" applyAlignment="1" applyProtection="1">
      <alignment horizontal="center" vertical="center" wrapText="1"/>
      <protection locked="0"/>
    </xf>
    <xf numFmtId="164" fontId="0" fillId="35" borderId="26" xfId="0" applyNumberFormat="1" applyFill="1" applyBorder="1" applyAlignment="1" applyProtection="1">
      <alignment horizontal="center" vertical="center" wrapText="1"/>
      <protection locked="0"/>
    </xf>
    <xf numFmtId="164" fontId="0" fillId="35" borderId="27" xfId="0" applyNumberFormat="1" applyFill="1" applyBorder="1" applyAlignment="1" applyProtection="1">
      <alignment horizontal="center" vertical="center" wrapText="1"/>
      <protection locked="0"/>
    </xf>
    <xf numFmtId="164" fontId="0" fillId="35" borderId="28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164" fontId="5" fillId="35" borderId="2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5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64" fontId="8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/>
      <protection locked="0"/>
    </xf>
    <xf numFmtId="164" fontId="12" fillId="0" borderId="0" xfId="0" applyNumberFormat="1" applyFont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 quotePrefix="1">
      <alignment horizontal="center" vertical="center" textRotation="180" wrapText="1"/>
      <protection/>
    </xf>
    <xf numFmtId="164" fontId="9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1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0" xfId="0" applyNumberFormat="1" applyFont="1" applyBorder="1" applyAlignment="1" applyProtection="1">
      <alignment vertical="center" wrapText="1"/>
      <protection locked="0"/>
    </xf>
    <xf numFmtId="164" fontId="12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/>
    </xf>
    <xf numFmtId="164" fontId="2" fillId="34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 textRotation="90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164" fontId="9" fillId="34" borderId="31" xfId="0" applyNumberFormat="1" applyFont="1" applyFill="1" applyBorder="1" applyAlignment="1" applyProtection="1">
      <alignment horizontal="center" vertical="center" wrapText="1"/>
      <protection locked="0"/>
    </xf>
    <xf numFmtId="164" fontId="9" fillId="34" borderId="32" xfId="0" applyNumberFormat="1" applyFont="1" applyFill="1" applyBorder="1" applyAlignment="1" applyProtection="1">
      <alignment horizontal="center" vertical="center" wrapText="1"/>
      <protection locked="0"/>
    </xf>
    <xf numFmtId="164" fontId="9" fillId="34" borderId="35" xfId="0" applyNumberFormat="1" applyFont="1" applyFill="1" applyBorder="1" applyAlignment="1" applyProtection="1">
      <alignment horizontal="center" vertical="center" wrapText="1"/>
      <protection locked="0"/>
    </xf>
    <xf numFmtId="164" fontId="9" fillId="34" borderId="36" xfId="0" applyNumberFormat="1" applyFont="1" applyFill="1" applyBorder="1" applyAlignment="1" applyProtection="1">
      <alignment horizontal="center" vertical="center" wrapText="1"/>
      <protection locked="0"/>
    </xf>
    <xf numFmtId="164" fontId="4" fillId="35" borderId="25" xfId="0" applyNumberFormat="1" applyFont="1" applyFill="1" applyBorder="1" applyAlignment="1" applyProtection="1">
      <alignment horizontal="center" vertical="center" textRotation="180" wrapText="1"/>
      <protection/>
    </xf>
    <xf numFmtId="164" fontId="4" fillId="35" borderId="37" xfId="0" applyNumberFormat="1" applyFont="1" applyFill="1" applyBorder="1" applyAlignment="1" applyProtection="1">
      <alignment horizontal="center" vertical="center" textRotation="180" wrapText="1"/>
      <protection/>
    </xf>
    <xf numFmtId="3" fontId="17" fillId="0" borderId="0" xfId="0" applyNumberFormat="1" applyFont="1" applyAlignment="1" applyProtection="1">
      <alignment horizontal="center" vertical="center"/>
      <protection locked="0"/>
    </xf>
    <xf numFmtId="164" fontId="5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2" fillId="34" borderId="39" xfId="0" applyNumberFormat="1" applyFont="1" applyFill="1" applyBorder="1" applyAlignment="1">
      <alignment horizontal="center" vertical="center" wrapText="1"/>
    </xf>
    <xf numFmtId="1" fontId="0" fillId="0" borderId="37" xfId="0" applyNumberFormat="1" applyBorder="1" applyAlignment="1">
      <alignment horizontal="center" vertical="center" textRotation="90"/>
    </xf>
    <xf numFmtId="0" fontId="15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40" xfId="0" applyFill="1" applyBorder="1" applyAlignment="1" applyProtection="1">
      <alignment horizontal="center" vertical="center"/>
      <protection locked="0"/>
    </xf>
    <xf numFmtId="0" fontId="0" fillId="34" borderId="41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6" fillId="0" borderId="0" xfId="46" applyFont="1" applyAlignment="1" applyProtection="1">
      <alignment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0" fontId="24" fillId="35" borderId="13" xfId="53" applyFont="1" applyFill="1" applyBorder="1" applyAlignment="1" applyProtection="1">
      <alignment horizontal="center" vertical="center"/>
      <protection locked="0"/>
    </xf>
    <xf numFmtId="0" fontId="24" fillId="35" borderId="19" xfId="53" applyFont="1" applyFill="1" applyBorder="1" applyAlignment="1" applyProtection="1">
      <alignment horizontal="center" vertical="center"/>
      <protection locked="0"/>
    </xf>
    <xf numFmtId="0" fontId="24" fillId="35" borderId="22" xfId="53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164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/>
    </xf>
    <xf numFmtId="164" fontId="5" fillId="35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0" borderId="0" xfId="0" applyFont="1" applyAlignment="1" applyProtection="1">
      <alignment horizontal="left" vertical="center"/>
      <protection locked="0"/>
    </xf>
    <xf numFmtId="0" fontId="90" fillId="0" borderId="0" xfId="46" applyAlignment="1">
      <alignment/>
    </xf>
    <xf numFmtId="164" fontId="8" fillId="0" borderId="39" xfId="0" applyNumberFormat="1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vertical="center" wrapText="1"/>
      <protection locked="0"/>
    </xf>
    <xf numFmtId="0" fontId="0" fillId="0" borderId="12" xfId="0" applyBorder="1" applyAlignment="1">
      <alignment/>
    </xf>
    <xf numFmtId="0" fontId="16" fillId="0" borderId="0" xfId="46" applyFont="1" applyAlignment="1">
      <alignment/>
    </xf>
    <xf numFmtId="164" fontId="12" fillId="0" borderId="0" xfId="0" applyNumberFormat="1" applyFont="1" applyAlignment="1" applyProtection="1">
      <alignment horizontal="center" vertical="center"/>
      <protection locked="0"/>
    </xf>
    <xf numFmtId="164" fontId="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0" fontId="90" fillId="0" borderId="0" xfId="46" applyAlignment="1">
      <alignment/>
    </xf>
    <xf numFmtId="0" fontId="100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101" fillId="0" borderId="0" xfId="0" applyFont="1" applyAlignment="1" applyProtection="1">
      <alignment horizontal="center"/>
      <protection locked="0"/>
    </xf>
    <xf numFmtId="0" fontId="26" fillId="0" borderId="18" xfId="53" applyFont="1" applyBorder="1" applyProtection="1">
      <alignment/>
      <protection locked="0"/>
    </xf>
    <xf numFmtId="164" fontId="6" fillId="0" borderId="30" xfId="0" applyNumberFormat="1" applyFont="1" applyBorder="1" applyAlignment="1" applyProtection="1">
      <alignment vertical="center" wrapText="1"/>
      <protection locked="0"/>
    </xf>
    <xf numFmtId="3" fontId="19" fillId="0" borderId="0" xfId="0" applyNumberFormat="1" applyFont="1" applyAlignment="1" applyProtection="1">
      <alignment horizontal="center" vertical="center"/>
      <protection locked="0"/>
    </xf>
    <xf numFmtId="0" fontId="102" fillId="0" borderId="0" xfId="0" applyFont="1" applyAlignment="1">
      <alignment/>
    </xf>
    <xf numFmtId="164" fontId="14" fillId="36" borderId="0" xfId="52" applyNumberFormat="1" applyFont="1" applyFill="1" applyBorder="1" applyAlignment="1">
      <alignment horizontal="center" vertical="center"/>
      <protection/>
    </xf>
    <xf numFmtId="164" fontId="103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104" fillId="0" borderId="12" xfId="53" applyFont="1" applyBorder="1" applyProtection="1">
      <alignment/>
      <protection locked="0"/>
    </xf>
    <xf numFmtId="164" fontId="105" fillId="35" borderId="44" xfId="0" applyNumberFormat="1" applyFont="1" applyFill="1" applyBorder="1" applyAlignment="1" applyProtection="1">
      <alignment horizontal="center" vertical="center" wrapText="1"/>
      <protection locked="0"/>
    </xf>
    <xf numFmtId="164" fontId="103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104" fillId="0" borderId="18" xfId="53" applyFont="1" applyBorder="1" applyProtection="1">
      <alignment/>
      <protection locked="0"/>
    </xf>
    <xf numFmtId="164" fontId="105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106" fillId="34" borderId="27" xfId="0" applyFont="1" applyFill="1" applyBorder="1" applyAlignment="1" applyProtection="1">
      <alignment horizontal="center" vertical="center"/>
      <protection locked="0"/>
    </xf>
    <xf numFmtId="0" fontId="106" fillId="35" borderId="19" xfId="53" applyFont="1" applyFill="1" applyBorder="1" applyAlignment="1" applyProtection="1">
      <alignment horizontal="center" vertical="center"/>
      <protection locked="0"/>
    </xf>
    <xf numFmtId="164" fontId="104" fillId="0" borderId="30" xfId="0" applyNumberFormat="1" applyFont="1" applyBorder="1" applyAlignment="1" applyProtection="1">
      <alignment vertical="center" wrapText="1"/>
      <protection locked="0"/>
    </xf>
    <xf numFmtId="164" fontId="9" fillId="34" borderId="45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7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0" fontId="100" fillId="0" borderId="0" xfId="0" applyFont="1" applyAlignment="1">
      <alignment horizontal="left" vertical="center"/>
    </xf>
    <xf numFmtId="0" fontId="107" fillId="0" borderId="0" xfId="0" applyFont="1" applyAlignment="1" applyProtection="1">
      <alignment wrapText="1"/>
      <protection/>
    </xf>
    <xf numFmtId="0" fontId="107" fillId="0" borderId="0" xfId="0" applyFont="1" applyAlignment="1" applyProtection="1">
      <alignment/>
      <protection/>
    </xf>
    <xf numFmtId="164" fontId="108" fillId="37" borderId="0" xfId="0" applyNumberFormat="1" applyFont="1" applyFill="1" applyAlignment="1" applyProtection="1">
      <alignment vertical="center" wrapText="1"/>
      <protection/>
    </xf>
    <xf numFmtId="164" fontId="107" fillId="37" borderId="46" xfId="0" applyNumberFormat="1" applyFont="1" applyFill="1" applyBorder="1" applyAlignment="1" applyProtection="1">
      <alignment vertical="center" wrapText="1"/>
      <protection/>
    </xf>
    <xf numFmtId="164" fontId="109" fillId="0" borderId="47" xfId="0" applyNumberFormat="1" applyFont="1" applyFill="1" applyBorder="1" applyAlignment="1" applyProtection="1">
      <alignment horizontal="center" vertical="center" wrapText="1"/>
      <protection/>
    </xf>
    <xf numFmtId="164" fontId="110" fillId="0" borderId="15" xfId="0" applyNumberFormat="1" applyFont="1" applyBorder="1" applyAlignment="1" applyProtection="1">
      <alignment horizontal="left" vertical="center" wrapText="1"/>
      <protection/>
    </xf>
    <xf numFmtId="164" fontId="107" fillId="38" borderId="48" xfId="0" applyNumberFormat="1" applyFont="1" applyFill="1" applyBorder="1" applyAlignment="1" applyProtection="1">
      <alignment horizontal="center" wrapText="1"/>
      <protection locked="0"/>
    </xf>
    <xf numFmtId="164" fontId="107" fillId="35" borderId="16" xfId="0" applyNumberFormat="1" applyFont="1" applyFill="1" applyBorder="1" applyAlignment="1" applyProtection="1">
      <alignment horizontal="center" vertical="center" wrapText="1"/>
      <protection/>
    </xf>
    <xf numFmtId="164" fontId="107" fillId="38" borderId="48" xfId="0" applyNumberFormat="1" applyFont="1" applyFill="1" applyBorder="1" applyAlignment="1" applyProtection="1">
      <alignment horizontal="center" vertical="center" wrapText="1"/>
      <protection locked="0"/>
    </xf>
    <xf numFmtId="164" fontId="107" fillId="34" borderId="11" xfId="0" applyNumberFormat="1" applyFont="1" applyFill="1" applyBorder="1" applyAlignment="1" applyProtection="1">
      <alignment horizontal="center" vertical="center" wrapText="1"/>
      <protection/>
    </xf>
    <xf numFmtId="164" fontId="110" fillId="0" borderId="12" xfId="0" applyNumberFormat="1" applyFont="1" applyBorder="1" applyAlignment="1" applyProtection="1">
      <alignment horizontal="left" vertical="center" wrapText="1"/>
      <protection/>
    </xf>
    <xf numFmtId="164" fontId="107" fillId="38" borderId="49" xfId="0" applyNumberFormat="1" applyFont="1" applyFill="1" applyBorder="1" applyAlignment="1" applyProtection="1">
      <alignment horizontal="center" wrapText="1"/>
      <protection locked="0"/>
    </xf>
    <xf numFmtId="164" fontId="107" fillId="35" borderId="26" xfId="0" applyNumberFormat="1" applyFont="1" applyFill="1" applyBorder="1" applyAlignment="1" applyProtection="1">
      <alignment horizontal="center" vertical="center" wrapText="1"/>
      <protection/>
    </xf>
    <xf numFmtId="164" fontId="107" fillId="38" borderId="49" xfId="0" applyNumberFormat="1" applyFont="1" applyFill="1" applyBorder="1" applyAlignment="1" applyProtection="1">
      <alignment horizontal="center" vertical="center" wrapText="1"/>
      <protection locked="0"/>
    </xf>
    <xf numFmtId="164" fontId="107" fillId="34" borderId="17" xfId="0" applyNumberFormat="1" applyFont="1" applyFill="1" applyBorder="1" applyAlignment="1" applyProtection="1">
      <alignment horizontal="center" vertical="center" wrapText="1"/>
      <protection/>
    </xf>
    <xf numFmtId="164" fontId="110" fillId="0" borderId="18" xfId="0" applyNumberFormat="1" applyFont="1" applyBorder="1" applyAlignment="1" applyProtection="1">
      <alignment horizontal="left" vertical="center" wrapText="1"/>
      <protection/>
    </xf>
    <xf numFmtId="164" fontId="107" fillId="38" borderId="50" xfId="0" applyNumberFormat="1" applyFont="1" applyFill="1" applyBorder="1" applyAlignment="1" applyProtection="1">
      <alignment horizontal="center" wrapText="1"/>
      <protection locked="0"/>
    </xf>
    <xf numFmtId="164" fontId="107" fillId="35" borderId="27" xfId="0" applyNumberFormat="1" applyFont="1" applyFill="1" applyBorder="1" applyAlignment="1" applyProtection="1">
      <alignment horizontal="center" vertical="center" wrapText="1"/>
      <protection/>
    </xf>
    <xf numFmtId="164" fontId="107" fillId="38" borderId="50" xfId="0" applyNumberFormat="1" applyFont="1" applyFill="1" applyBorder="1" applyAlignment="1" applyProtection="1">
      <alignment horizontal="center" vertical="center" wrapText="1"/>
      <protection locked="0"/>
    </xf>
    <xf numFmtId="164" fontId="107" fillId="34" borderId="20" xfId="0" applyNumberFormat="1" applyFont="1" applyFill="1" applyBorder="1" applyAlignment="1" applyProtection="1">
      <alignment horizontal="center" vertical="center" wrapText="1"/>
      <protection/>
    </xf>
    <xf numFmtId="164" fontId="110" fillId="0" borderId="21" xfId="0" applyNumberFormat="1" applyFont="1" applyBorder="1" applyAlignment="1" applyProtection="1">
      <alignment horizontal="left" vertical="center" wrapText="1"/>
      <protection/>
    </xf>
    <xf numFmtId="164" fontId="107" fillId="38" borderId="51" xfId="0" applyNumberFormat="1" applyFont="1" applyFill="1" applyBorder="1" applyAlignment="1" applyProtection="1">
      <alignment horizontal="center" wrapText="1"/>
      <protection locked="0"/>
    </xf>
    <xf numFmtId="164" fontId="107" fillId="35" borderId="28" xfId="0" applyNumberFormat="1" applyFont="1" applyFill="1" applyBorder="1" applyAlignment="1" applyProtection="1">
      <alignment horizontal="center" vertical="center" wrapText="1"/>
      <protection/>
    </xf>
    <xf numFmtId="164" fontId="107" fillId="38" borderId="51" xfId="0" applyNumberFormat="1" applyFont="1" applyFill="1" applyBorder="1" applyAlignment="1" applyProtection="1">
      <alignment horizontal="center" vertical="center" wrapText="1"/>
      <protection locked="0"/>
    </xf>
    <xf numFmtId="0" fontId="107" fillId="37" borderId="0" xfId="0" applyFont="1" applyFill="1" applyAlignment="1" applyProtection="1">
      <alignment/>
      <protection/>
    </xf>
    <xf numFmtId="164" fontId="109" fillId="0" borderId="52" xfId="0" applyNumberFormat="1" applyFont="1" applyFill="1" applyBorder="1" applyAlignment="1" applyProtection="1">
      <alignment horizontal="center" vertical="center" wrapText="1"/>
      <protection/>
    </xf>
    <xf numFmtId="164" fontId="111" fillId="39" borderId="0" xfId="0" applyNumberFormat="1" applyFont="1" applyFill="1" applyBorder="1" applyAlignment="1" applyProtection="1">
      <alignment vertical="center" wrapText="1"/>
      <protection/>
    </xf>
    <xf numFmtId="164" fontId="107" fillId="39" borderId="0" xfId="0" applyNumberFormat="1" applyFont="1" applyFill="1" applyBorder="1" applyAlignment="1" applyProtection="1">
      <alignment horizontal="center" vertical="center" wrapText="1"/>
      <protection/>
    </xf>
    <xf numFmtId="164" fontId="110" fillId="39" borderId="0" xfId="0" applyNumberFormat="1" applyFont="1" applyFill="1" applyBorder="1" applyAlignment="1" applyProtection="1">
      <alignment horizontal="left" vertical="center" wrapText="1"/>
      <protection/>
    </xf>
    <xf numFmtId="164" fontId="107" fillId="39" borderId="0" xfId="0" applyNumberFormat="1" applyFont="1" applyFill="1" applyBorder="1" applyAlignment="1" applyProtection="1">
      <alignment horizontal="center" wrapText="1"/>
      <protection locked="0"/>
    </xf>
    <xf numFmtId="164" fontId="107" fillId="39" borderId="0" xfId="0" applyNumberFormat="1" applyFont="1" applyFill="1" applyBorder="1" applyAlignment="1" applyProtection="1">
      <alignment horizontal="center" vertical="center" wrapText="1"/>
      <protection locked="0"/>
    </xf>
    <xf numFmtId="164" fontId="108" fillId="33" borderId="0" xfId="0" applyNumberFormat="1" applyFont="1" applyFill="1" applyAlignment="1" applyProtection="1">
      <alignment vertical="center" wrapText="1"/>
      <protection/>
    </xf>
    <xf numFmtId="164" fontId="107" fillId="33" borderId="46" xfId="0" applyNumberFormat="1" applyFont="1" applyFill="1" applyBorder="1" applyAlignment="1" applyProtection="1">
      <alignment vertical="center" wrapText="1"/>
      <protection/>
    </xf>
    <xf numFmtId="0" fontId="107" fillId="0" borderId="0" xfId="0" applyFont="1" applyAlignment="1" applyProtection="1">
      <alignment horizontal="center"/>
      <protection/>
    </xf>
    <xf numFmtId="0" fontId="107" fillId="33" borderId="0" xfId="0" applyFont="1" applyFill="1" applyAlignment="1" applyProtection="1">
      <alignment/>
      <protection/>
    </xf>
    <xf numFmtId="164" fontId="108" fillId="40" borderId="0" xfId="0" applyNumberFormat="1" applyFont="1" applyFill="1" applyAlignment="1" applyProtection="1">
      <alignment vertical="center" wrapText="1"/>
      <protection/>
    </xf>
    <xf numFmtId="164" fontId="107" fillId="40" borderId="46" xfId="0" applyNumberFormat="1" applyFont="1" applyFill="1" applyBorder="1" applyAlignment="1" applyProtection="1">
      <alignment vertical="center" wrapText="1"/>
      <protection/>
    </xf>
    <xf numFmtId="0" fontId="107" fillId="40" borderId="0" xfId="0" applyFont="1" applyFill="1" applyAlignment="1" applyProtection="1">
      <alignment/>
      <protection/>
    </xf>
    <xf numFmtId="0" fontId="112" fillId="0" borderId="38" xfId="0" applyFont="1" applyBorder="1" applyAlignment="1">
      <alignment horizontal="center" vertical="center"/>
    </xf>
    <xf numFmtId="164" fontId="27" fillId="34" borderId="31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30" xfId="0" applyNumberFormat="1" applyFont="1" applyBorder="1" applyAlignment="1" applyProtection="1">
      <alignment vertical="center" wrapText="1"/>
      <protection locked="0"/>
    </xf>
    <xf numFmtId="164" fontId="29" fillId="35" borderId="19" xfId="0" applyNumberFormat="1" applyFont="1" applyFill="1" applyBorder="1" applyAlignment="1" applyProtection="1">
      <alignment horizontal="center" vertical="center" wrapText="1"/>
      <protection locked="0"/>
    </xf>
    <xf numFmtId="164" fontId="29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113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horizontal="right" vertical="center"/>
      <protection locked="0"/>
    </xf>
    <xf numFmtId="0" fontId="113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114" fillId="0" borderId="0" xfId="0" applyFont="1" applyAlignment="1">
      <alignment horizontal="left" vertical="center"/>
    </xf>
    <xf numFmtId="0" fontId="115" fillId="0" borderId="21" xfId="0" applyFont="1" applyBorder="1" applyAlignment="1" applyProtection="1">
      <alignment/>
      <protection locked="0"/>
    </xf>
    <xf numFmtId="164" fontId="106" fillId="34" borderId="53" xfId="0" applyNumberFormat="1" applyFont="1" applyFill="1" applyBorder="1" applyAlignment="1" applyProtection="1">
      <alignment horizontal="center" vertical="center" wrapText="1"/>
      <protection/>
    </xf>
    <xf numFmtId="164" fontId="106" fillId="34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116" fillId="0" borderId="0" xfId="0" applyFont="1" applyAlignment="1">
      <alignment/>
    </xf>
    <xf numFmtId="0" fontId="116" fillId="0" borderId="0" xfId="0" applyFont="1" applyAlignment="1">
      <alignment horizontal="center" vertical="center"/>
    </xf>
    <xf numFmtId="0" fontId="117" fillId="0" borderId="0" xfId="0" applyFont="1" applyAlignment="1">
      <alignment horizontal="right"/>
    </xf>
    <xf numFmtId="0" fontId="117" fillId="0" borderId="0" xfId="0" applyFont="1" applyAlignment="1">
      <alignment/>
    </xf>
    <xf numFmtId="3" fontId="118" fillId="0" borderId="0" xfId="0" applyNumberFormat="1" applyFont="1" applyAlignment="1" applyProtection="1">
      <alignment horizontal="center" vertical="center"/>
      <protection locked="0"/>
    </xf>
    <xf numFmtId="0" fontId="118" fillId="0" borderId="0" xfId="0" applyFont="1" applyAlignment="1">
      <alignment horizontal="center" vertical="center"/>
    </xf>
    <xf numFmtId="0" fontId="116" fillId="0" borderId="0" xfId="0" applyFont="1" applyAlignment="1" applyProtection="1">
      <alignment/>
      <protection locked="0"/>
    </xf>
    <xf numFmtId="0" fontId="118" fillId="0" borderId="0" xfId="0" applyFont="1" applyAlignment="1" applyProtection="1">
      <alignment/>
      <protection locked="0"/>
    </xf>
    <xf numFmtId="3" fontId="119" fillId="0" borderId="0" xfId="0" applyNumberFormat="1" applyFont="1" applyAlignment="1" applyProtection="1">
      <alignment horizontal="center" vertical="center"/>
      <protection locked="0"/>
    </xf>
    <xf numFmtId="0" fontId="117" fillId="0" borderId="0" xfId="0" applyFont="1" applyAlignment="1" applyProtection="1">
      <alignment horizontal="right"/>
      <protection locked="0"/>
    </xf>
    <xf numFmtId="0" fontId="117" fillId="0" borderId="0" xfId="0" applyFont="1" applyAlignment="1" applyProtection="1">
      <alignment/>
      <protection locked="0"/>
    </xf>
    <xf numFmtId="0" fontId="116" fillId="0" borderId="0" xfId="0" applyFont="1" applyAlignment="1" applyProtection="1">
      <alignment horizontal="center" vertical="center"/>
      <protection locked="0"/>
    </xf>
    <xf numFmtId="0" fontId="118" fillId="0" borderId="0" xfId="0" applyFont="1" applyAlignment="1" applyProtection="1">
      <alignment horizontal="center" vertical="center"/>
      <protection locked="0"/>
    </xf>
    <xf numFmtId="0" fontId="120" fillId="0" borderId="0" xfId="0" applyFont="1" applyAlignment="1">
      <alignment/>
    </xf>
    <xf numFmtId="0" fontId="120" fillId="0" borderId="0" xfId="0" applyFont="1" applyAlignment="1">
      <alignment horizontal="center" vertical="center"/>
    </xf>
    <xf numFmtId="0" fontId="116" fillId="0" borderId="0" xfId="46" applyFont="1" applyAlignment="1">
      <alignment/>
    </xf>
    <xf numFmtId="164" fontId="121" fillId="40" borderId="0" xfId="0" applyNumberFormat="1" applyFont="1" applyFill="1" applyAlignment="1" applyProtection="1">
      <alignment vertical="center" wrapText="1"/>
      <protection/>
    </xf>
    <xf numFmtId="164" fontId="121" fillId="0" borderId="0" xfId="0" applyNumberFormat="1" applyFont="1" applyFill="1" applyBorder="1" applyAlignment="1" applyProtection="1">
      <alignment horizontal="center" vertical="center" wrapText="1"/>
      <protection/>
    </xf>
    <xf numFmtId="164" fontId="116" fillId="40" borderId="46" xfId="0" applyNumberFormat="1" applyFont="1" applyFill="1" applyBorder="1" applyAlignment="1" applyProtection="1">
      <alignment vertical="center" wrapText="1"/>
      <protection/>
    </xf>
    <xf numFmtId="164" fontId="122" fillId="0" borderId="0" xfId="0" applyNumberFormat="1" applyFont="1" applyFill="1" applyBorder="1" applyAlignment="1" applyProtection="1">
      <alignment horizontal="center" vertical="center" textRotation="180" wrapText="1"/>
      <protection/>
    </xf>
    <xf numFmtId="164" fontId="119" fillId="0" borderId="47" xfId="0" applyNumberFormat="1" applyFont="1" applyFill="1" applyBorder="1" applyAlignment="1" applyProtection="1">
      <alignment horizontal="center" vertical="center" wrapText="1"/>
      <protection/>
    </xf>
    <xf numFmtId="164" fontId="122" fillId="0" borderId="15" xfId="0" applyNumberFormat="1" applyFont="1" applyBorder="1" applyAlignment="1" applyProtection="1">
      <alignment horizontal="left" vertical="center" wrapText="1"/>
      <protection/>
    </xf>
    <xf numFmtId="164" fontId="116" fillId="38" borderId="48" xfId="0" applyNumberFormat="1" applyFont="1" applyFill="1" applyBorder="1" applyAlignment="1" applyProtection="1">
      <alignment horizontal="center" wrapText="1"/>
      <protection locked="0"/>
    </xf>
    <xf numFmtId="164" fontId="116" fillId="35" borderId="16" xfId="0" applyNumberFormat="1" applyFont="1" applyFill="1" applyBorder="1" applyAlignment="1" applyProtection="1">
      <alignment horizontal="center" vertical="center" wrapText="1"/>
      <protection/>
    </xf>
    <xf numFmtId="164" fontId="116" fillId="0" borderId="0" xfId="0" applyNumberFormat="1" applyFont="1" applyFill="1" applyBorder="1" applyAlignment="1" applyProtection="1">
      <alignment horizontal="center" vertical="center" wrapText="1"/>
      <protection/>
    </xf>
    <xf numFmtId="164" fontId="116" fillId="38" borderId="48" xfId="0" applyNumberFormat="1" applyFont="1" applyFill="1" applyBorder="1" applyAlignment="1" applyProtection="1">
      <alignment horizontal="center" vertical="center" wrapText="1"/>
      <protection locked="0"/>
    </xf>
    <xf numFmtId="164" fontId="122" fillId="0" borderId="12" xfId="0" applyNumberFormat="1" applyFont="1" applyBorder="1" applyAlignment="1" applyProtection="1">
      <alignment horizontal="left" vertical="center" wrapText="1"/>
      <protection/>
    </xf>
    <xf numFmtId="164" fontId="116" fillId="38" borderId="49" xfId="0" applyNumberFormat="1" applyFont="1" applyFill="1" applyBorder="1" applyAlignment="1" applyProtection="1">
      <alignment horizontal="center" wrapText="1"/>
      <protection locked="0"/>
    </xf>
    <xf numFmtId="164" fontId="116" fillId="35" borderId="26" xfId="0" applyNumberFormat="1" applyFont="1" applyFill="1" applyBorder="1" applyAlignment="1" applyProtection="1">
      <alignment horizontal="center" vertical="center" wrapText="1"/>
      <protection/>
    </xf>
    <xf numFmtId="164" fontId="116" fillId="38" borderId="49" xfId="0" applyNumberFormat="1" applyFont="1" applyFill="1" applyBorder="1" applyAlignment="1" applyProtection="1">
      <alignment horizontal="center" vertical="center" wrapText="1"/>
      <protection locked="0"/>
    </xf>
    <xf numFmtId="164" fontId="123" fillId="0" borderId="12" xfId="0" applyNumberFormat="1" applyFont="1" applyBorder="1" applyAlignment="1" applyProtection="1">
      <alignment horizontal="left" vertical="center" wrapText="1"/>
      <protection/>
    </xf>
    <xf numFmtId="164" fontId="124" fillId="38" borderId="49" xfId="0" applyNumberFormat="1" applyFont="1" applyFill="1" applyBorder="1" applyAlignment="1" applyProtection="1">
      <alignment horizontal="center" vertical="center" wrapText="1"/>
      <protection locked="0"/>
    </xf>
    <xf numFmtId="164" fontId="124" fillId="35" borderId="26" xfId="0" applyNumberFormat="1" applyFont="1" applyFill="1" applyBorder="1" applyAlignment="1" applyProtection="1">
      <alignment horizontal="center" vertical="center" wrapText="1"/>
      <protection/>
    </xf>
    <xf numFmtId="0" fontId="116" fillId="40" borderId="0" xfId="0" applyFont="1" applyFill="1" applyAlignment="1" applyProtection="1">
      <alignment wrapText="1"/>
      <protection/>
    </xf>
    <xf numFmtId="164" fontId="116" fillId="34" borderId="20" xfId="0" applyNumberFormat="1" applyFont="1" applyFill="1" applyBorder="1" applyAlignment="1" applyProtection="1">
      <alignment horizontal="center" vertical="center" wrapText="1"/>
      <protection/>
    </xf>
    <xf numFmtId="164" fontId="122" fillId="0" borderId="21" xfId="0" applyNumberFormat="1" applyFont="1" applyBorder="1" applyAlignment="1" applyProtection="1">
      <alignment horizontal="left" vertical="center" wrapText="1"/>
      <protection/>
    </xf>
    <xf numFmtId="164" fontId="116" fillId="38" borderId="51" xfId="0" applyNumberFormat="1" applyFont="1" applyFill="1" applyBorder="1" applyAlignment="1" applyProtection="1">
      <alignment horizontal="center" wrapText="1"/>
      <protection locked="0"/>
    </xf>
    <xf numFmtId="164" fontId="116" fillId="35" borderId="28" xfId="0" applyNumberFormat="1" applyFont="1" applyFill="1" applyBorder="1" applyAlignment="1" applyProtection="1">
      <alignment horizontal="center" vertical="center" wrapText="1"/>
      <protection/>
    </xf>
    <xf numFmtId="0" fontId="116" fillId="0" borderId="0" xfId="0" applyFont="1" applyFill="1" applyBorder="1" applyAlignment="1" applyProtection="1">
      <alignment wrapText="1"/>
      <protection/>
    </xf>
    <xf numFmtId="164" fontId="116" fillId="38" borderId="51" xfId="0" applyNumberFormat="1" applyFont="1" applyFill="1" applyBorder="1" applyAlignment="1" applyProtection="1">
      <alignment horizontal="center" vertical="center" wrapText="1"/>
      <protection locked="0"/>
    </xf>
    <xf numFmtId="0" fontId="116" fillId="40" borderId="0" xfId="0" applyFont="1" applyFill="1" applyAlignment="1" applyProtection="1">
      <alignment/>
      <protection/>
    </xf>
    <xf numFmtId="0" fontId="116" fillId="0" borderId="0" xfId="0" applyFont="1" applyAlignment="1" applyProtection="1">
      <alignment wrapText="1"/>
      <protection/>
    </xf>
    <xf numFmtId="164" fontId="119" fillId="0" borderId="52" xfId="0" applyNumberFormat="1" applyFont="1" applyFill="1" applyBorder="1" applyAlignment="1" applyProtection="1">
      <alignment horizontal="center" vertical="center" wrapText="1"/>
      <protection/>
    </xf>
    <xf numFmtId="0" fontId="116" fillId="0" borderId="0" xfId="0" applyFont="1" applyAlignment="1" applyProtection="1">
      <alignment/>
      <protection/>
    </xf>
    <xf numFmtId="164" fontId="121" fillId="33" borderId="40" xfId="0" applyNumberFormat="1" applyFont="1" applyFill="1" applyBorder="1" applyAlignment="1" applyProtection="1">
      <alignment vertical="center" wrapText="1"/>
      <protection/>
    </xf>
    <xf numFmtId="164" fontId="116" fillId="33" borderId="46" xfId="0" applyNumberFormat="1" applyFont="1" applyFill="1" applyBorder="1" applyAlignment="1" applyProtection="1">
      <alignment vertical="center" wrapText="1"/>
      <protection/>
    </xf>
    <xf numFmtId="164" fontId="116" fillId="33" borderId="37" xfId="0" applyNumberFormat="1" applyFont="1" applyFill="1" applyBorder="1" applyAlignment="1" applyProtection="1">
      <alignment vertical="center" wrapText="1"/>
      <protection/>
    </xf>
    <xf numFmtId="164" fontId="119" fillId="0" borderId="36" xfId="0" applyNumberFormat="1" applyFont="1" applyFill="1" applyBorder="1" applyAlignment="1" applyProtection="1">
      <alignment horizontal="center" vertical="center" wrapText="1"/>
      <protection/>
    </xf>
    <xf numFmtId="164" fontId="122" fillId="38" borderId="15" xfId="0" applyNumberFormat="1" applyFont="1" applyFill="1" applyBorder="1" applyAlignment="1" applyProtection="1">
      <alignment horizontal="left" vertical="center" wrapText="1"/>
      <protection/>
    </xf>
    <xf numFmtId="164" fontId="116" fillId="0" borderId="44" xfId="0" applyNumberFormat="1" applyFont="1" applyBorder="1" applyAlignment="1" applyProtection="1">
      <alignment horizontal="center" vertical="center" wrapText="1"/>
      <protection/>
    </xf>
    <xf numFmtId="164" fontId="122" fillId="38" borderId="12" xfId="0" applyNumberFormat="1" applyFont="1" applyFill="1" applyBorder="1" applyAlignment="1" applyProtection="1">
      <alignment horizontal="left" vertical="center" wrapText="1"/>
      <protection/>
    </xf>
    <xf numFmtId="164" fontId="116" fillId="0" borderId="13" xfId="0" applyNumberFormat="1" applyFont="1" applyBorder="1" applyAlignment="1" applyProtection="1">
      <alignment horizontal="center" vertical="center" wrapText="1"/>
      <protection/>
    </xf>
    <xf numFmtId="164" fontId="122" fillId="0" borderId="12" xfId="0" applyNumberFormat="1" applyFont="1" applyFill="1" applyBorder="1" applyAlignment="1" applyProtection="1">
      <alignment horizontal="left" vertical="center" wrapText="1"/>
      <protection/>
    </xf>
    <xf numFmtId="164" fontId="116" fillId="35" borderId="27" xfId="0" applyNumberFormat="1" applyFont="1" applyFill="1" applyBorder="1" applyAlignment="1" applyProtection="1">
      <alignment horizontal="center" vertical="center" wrapText="1"/>
      <protection/>
    </xf>
    <xf numFmtId="0" fontId="116" fillId="33" borderId="0" xfId="0" applyFont="1" applyFill="1" applyAlignment="1">
      <alignment/>
    </xf>
    <xf numFmtId="164" fontId="116" fillId="38" borderId="21" xfId="0" applyNumberFormat="1" applyFont="1" applyFill="1" applyBorder="1" applyAlignment="1" applyProtection="1">
      <alignment horizontal="center" wrapText="1"/>
      <protection locked="0"/>
    </xf>
    <xf numFmtId="164" fontId="116" fillId="35" borderId="22" xfId="0" applyNumberFormat="1" applyFont="1" applyFill="1" applyBorder="1" applyAlignment="1" applyProtection="1">
      <alignment horizontal="center" vertical="center" wrapText="1"/>
      <protection/>
    </xf>
    <xf numFmtId="164" fontId="122" fillId="0" borderId="54" xfId="0" applyNumberFormat="1" applyFont="1" applyBorder="1" applyAlignment="1" applyProtection="1">
      <alignment horizontal="center" vertical="center" wrapText="1"/>
      <protection/>
    </xf>
    <xf numFmtId="164" fontId="122" fillId="0" borderId="55" xfId="0" applyNumberFormat="1" applyFont="1" applyBorder="1" applyAlignment="1" applyProtection="1">
      <alignment horizontal="left" vertical="center" wrapText="1"/>
      <protection/>
    </xf>
    <xf numFmtId="164" fontId="122" fillId="38" borderId="55" xfId="0" applyNumberFormat="1" applyFont="1" applyFill="1" applyBorder="1" applyAlignment="1" applyProtection="1">
      <alignment horizontal="left" vertical="center" wrapText="1"/>
      <protection/>
    </xf>
    <xf numFmtId="164" fontId="122" fillId="0" borderId="56" xfId="0" applyNumberFormat="1" applyFont="1" applyBorder="1" applyAlignment="1" applyProtection="1">
      <alignment horizontal="center" vertical="center" wrapText="1"/>
      <protection/>
    </xf>
    <xf numFmtId="164" fontId="121" fillId="0" borderId="40" xfId="0" applyNumberFormat="1" applyFont="1" applyFill="1" applyBorder="1" applyAlignment="1" applyProtection="1">
      <alignment vertical="center" wrapText="1"/>
      <protection/>
    </xf>
    <xf numFmtId="0" fontId="116" fillId="0" borderId="0" xfId="0" applyFont="1" applyAlignment="1">
      <alignment horizontal="center"/>
    </xf>
    <xf numFmtId="164" fontId="125" fillId="33" borderId="40" xfId="0" applyNumberFormat="1" applyFont="1" applyFill="1" applyBorder="1" applyAlignment="1" applyProtection="1">
      <alignment vertical="center" wrapText="1"/>
      <protection/>
    </xf>
    <xf numFmtId="164" fontId="125" fillId="40" borderId="40" xfId="0" applyNumberFormat="1" applyFont="1" applyFill="1" applyBorder="1" applyAlignment="1" applyProtection="1">
      <alignment vertical="center" wrapText="1"/>
      <protection/>
    </xf>
    <xf numFmtId="164" fontId="122" fillId="0" borderId="15" xfId="0" applyNumberFormat="1" applyFont="1" applyFill="1" applyBorder="1" applyAlignment="1" applyProtection="1">
      <alignment horizontal="left" vertical="center" wrapText="1"/>
      <protection/>
    </xf>
    <xf numFmtId="164" fontId="121" fillId="40" borderId="40" xfId="0" applyNumberFormat="1" applyFont="1" applyFill="1" applyBorder="1" applyAlignment="1" applyProtection="1">
      <alignment vertical="center" wrapText="1"/>
      <protection/>
    </xf>
    <xf numFmtId="164" fontId="122" fillId="0" borderId="21" xfId="0" applyNumberFormat="1" applyFont="1" applyFill="1" applyBorder="1" applyAlignment="1" applyProtection="1">
      <alignment horizontal="left" vertical="center" wrapText="1"/>
      <protection/>
    </xf>
    <xf numFmtId="0" fontId="116" fillId="40" borderId="0" xfId="0" applyFont="1" applyFill="1" applyAlignment="1">
      <alignment/>
    </xf>
    <xf numFmtId="164" fontId="124" fillId="38" borderId="49" xfId="0" applyNumberFormat="1" applyFont="1" applyFill="1" applyBorder="1" applyAlignment="1" applyProtection="1">
      <alignment horizontal="center" wrapText="1"/>
      <protection locked="0"/>
    </xf>
    <xf numFmtId="164" fontId="126" fillId="34" borderId="11" xfId="0" applyNumberFormat="1" applyFont="1" applyFill="1" applyBorder="1" applyAlignment="1" applyProtection="1">
      <alignment horizontal="center" vertical="center" wrapText="1"/>
      <protection/>
    </xf>
    <xf numFmtId="164" fontId="127" fillId="0" borderId="53" xfId="0" applyNumberFormat="1" applyFont="1" applyBorder="1" applyAlignment="1" applyProtection="1">
      <alignment horizontal="center" vertical="center" wrapText="1"/>
      <protection/>
    </xf>
    <xf numFmtId="164" fontId="127" fillId="0" borderId="11" xfId="0" applyNumberFormat="1" applyFont="1" applyBorder="1" applyAlignment="1" applyProtection="1">
      <alignment horizontal="center" vertical="center" wrapText="1"/>
      <protection/>
    </xf>
    <xf numFmtId="164" fontId="106" fillId="34" borderId="17" xfId="0" applyNumberFormat="1" applyFont="1" applyFill="1" applyBorder="1" applyAlignment="1" applyProtection="1">
      <alignment horizontal="center" vertical="center" wrapText="1"/>
      <protection/>
    </xf>
    <xf numFmtId="0" fontId="113" fillId="0" borderId="0" xfId="0" applyFont="1" applyAlignment="1" applyProtection="1">
      <alignment vertical="center"/>
      <protection locked="0"/>
    </xf>
    <xf numFmtId="0" fontId="34" fillId="0" borderId="0" xfId="0" applyFont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164" fontId="14" fillId="36" borderId="0" xfId="52" applyNumberFormat="1" applyFont="1" applyFill="1" applyBorder="1" applyAlignment="1">
      <alignment horizontal="center" vertical="center"/>
      <protection/>
    </xf>
    <xf numFmtId="164" fontId="2" fillId="0" borderId="57" xfId="0" applyNumberFormat="1" applyFont="1" applyBorder="1" applyAlignment="1" applyProtection="1">
      <alignment horizontal="center" vertical="center" wrapText="1"/>
      <protection locked="0"/>
    </xf>
    <xf numFmtId="164" fontId="2" fillId="0" borderId="39" xfId="0" applyNumberFormat="1" applyFont="1" applyBorder="1" applyAlignment="1" applyProtection="1">
      <alignment horizontal="center" vertical="center" wrapText="1"/>
      <protection locked="0"/>
    </xf>
    <xf numFmtId="164" fontId="5" fillId="0" borderId="14" xfId="0" applyNumberFormat="1" applyFont="1" applyBorder="1" applyAlignment="1" applyProtection="1">
      <alignment vertical="center" wrapText="1"/>
      <protection locked="0"/>
    </xf>
    <xf numFmtId="164" fontId="5" fillId="0" borderId="48" xfId="0" applyNumberFormat="1" applyFont="1" applyBorder="1" applyAlignment="1" applyProtection="1">
      <alignment vertical="center" wrapText="1"/>
      <protection locked="0"/>
    </xf>
    <xf numFmtId="164" fontId="5" fillId="0" borderId="58" xfId="0" applyNumberFormat="1" applyFont="1" applyBorder="1" applyAlignment="1" applyProtection="1">
      <alignment vertical="center" wrapText="1"/>
      <protection locked="0"/>
    </xf>
    <xf numFmtId="164" fontId="5" fillId="0" borderId="52" xfId="0" applyNumberFormat="1" applyFont="1" applyBorder="1" applyAlignment="1" applyProtection="1">
      <alignment vertical="center" wrapText="1"/>
      <protection locked="0"/>
    </xf>
    <xf numFmtId="164" fontId="5" fillId="0" borderId="38" xfId="0" applyNumberFormat="1" applyFont="1" applyBorder="1" applyAlignment="1" applyProtection="1">
      <alignment vertical="center" wrapText="1"/>
      <protection locked="0"/>
    </xf>
    <xf numFmtId="164" fontId="5" fillId="0" borderId="50" xfId="0" applyNumberFormat="1" applyFont="1" applyBorder="1" applyAlignment="1" applyProtection="1">
      <alignment vertical="center" wrapText="1"/>
      <protection locked="0"/>
    </xf>
    <xf numFmtId="0" fontId="0" fillId="0" borderId="50" xfId="0" applyBorder="1" applyAlignment="1">
      <alignment vertical="center" wrapText="1"/>
    </xf>
    <xf numFmtId="164" fontId="29" fillId="0" borderId="38" xfId="0" applyNumberFormat="1" applyFont="1" applyBorder="1" applyAlignment="1" applyProtection="1">
      <alignment vertical="center" wrapText="1"/>
      <protection locked="0"/>
    </xf>
    <xf numFmtId="0" fontId="112" fillId="0" borderId="50" xfId="0" applyFont="1" applyBorder="1" applyAlignment="1">
      <alignment vertical="center" wrapText="1"/>
    </xf>
    <xf numFmtId="164" fontId="5" fillId="0" borderId="43" xfId="0" applyNumberFormat="1" applyFont="1" applyBorder="1" applyAlignment="1" applyProtection="1">
      <alignment vertical="center" wrapText="1"/>
      <protection locked="0"/>
    </xf>
    <xf numFmtId="164" fontId="5" fillId="0" borderId="51" xfId="0" applyNumberFormat="1" applyFont="1" applyBorder="1" applyAlignment="1" applyProtection="1">
      <alignment vertical="center" wrapText="1"/>
      <protection locked="0"/>
    </xf>
    <xf numFmtId="164" fontId="0" fillId="0" borderId="43" xfId="0" applyNumberFormat="1" applyBorder="1" applyAlignment="1" applyProtection="1">
      <alignment vertical="center" wrapText="1"/>
      <protection locked="0"/>
    </xf>
    <xf numFmtId="164" fontId="0" fillId="0" borderId="51" xfId="0" applyNumberFormat="1" applyBorder="1" applyAlignment="1" applyProtection="1">
      <alignment vertical="center" wrapText="1"/>
      <protection locked="0"/>
    </xf>
    <xf numFmtId="164" fontId="0" fillId="0" borderId="38" xfId="0" applyNumberFormat="1" applyBorder="1" applyAlignment="1" applyProtection="1">
      <alignment vertical="center" wrapText="1"/>
      <protection locked="0"/>
    </xf>
    <xf numFmtId="164" fontId="0" fillId="0" borderId="14" xfId="0" applyNumberFormat="1" applyBorder="1" applyAlignment="1" applyProtection="1">
      <alignment vertical="center" wrapText="1"/>
      <protection locked="0"/>
    </xf>
    <xf numFmtId="164" fontId="0" fillId="0" borderId="48" xfId="0" applyNumberFormat="1" applyBorder="1" applyAlignment="1" applyProtection="1">
      <alignment vertical="center" wrapText="1"/>
      <protection locked="0"/>
    </xf>
    <xf numFmtId="164" fontId="0" fillId="0" borderId="50" xfId="0" applyNumberFormat="1" applyBorder="1" applyAlignment="1" applyProtection="1">
      <alignment vertical="center" wrapText="1"/>
      <protection locked="0"/>
    </xf>
    <xf numFmtId="164" fontId="3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 applyProtection="1">
      <alignment horizontal="center" vertical="center"/>
      <protection/>
    </xf>
    <xf numFmtId="164" fontId="110" fillId="35" borderId="59" xfId="0" applyNumberFormat="1" applyFont="1" applyFill="1" applyBorder="1" applyAlignment="1" applyProtection="1">
      <alignment horizontal="center" vertical="center" textRotation="180" wrapText="1"/>
      <protection/>
    </xf>
    <xf numFmtId="164" fontId="110" fillId="35" borderId="56" xfId="0" applyNumberFormat="1" applyFont="1" applyFill="1" applyBorder="1" applyAlignment="1" applyProtection="1">
      <alignment horizontal="center" vertical="center" textRotation="180" wrapText="1"/>
      <protection/>
    </xf>
    <xf numFmtId="164" fontId="128" fillId="34" borderId="60" xfId="0" applyNumberFormat="1" applyFont="1" applyFill="1" applyBorder="1" applyAlignment="1" applyProtection="1">
      <alignment horizontal="center" vertical="center" wrapText="1"/>
      <protection/>
    </xf>
    <xf numFmtId="164" fontId="128" fillId="34" borderId="58" xfId="0" applyNumberFormat="1" applyFont="1" applyFill="1" applyBorder="1" applyAlignment="1" applyProtection="1">
      <alignment horizontal="center" vertical="center" wrapText="1"/>
      <protection/>
    </xf>
    <xf numFmtId="164" fontId="111" fillId="37" borderId="40" xfId="0" applyNumberFormat="1" applyFont="1" applyFill="1" applyBorder="1" applyAlignment="1" applyProtection="1">
      <alignment vertical="center" wrapText="1"/>
      <protection/>
    </xf>
    <xf numFmtId="164" fontId="111" fillId="33" borderId="40" xfId="0" applyNumberFormat="1" applyFont="1" applyFill="1" applyBorder="1" applyAlignment="1" applyProtection="1">
      <alignment vertical="center" wrapText="1"/>
      <protection/>
    </xf>
    <xf numFmtId="164" fontId="108" fillId="33" borderId="40" xfId="0" applyNumberFormat="1" applyFont="1" applyFill="1" applyBorder="1" applyAlignment="1" applyProtection="1">
      <alignment vertical="center" wrapText="1"/>
      <protection/>
    </xf>
    <xf numFmtId="164" fontId="129" fillId="38" borderId="37" xfId="0" applyNumberFormat="1" applyFont="1" applyFill="1" applyBorder="1" applyAlignment="1" applyProtection="1">
      <alignment horizontal="center" textRotation="180" wrapText="1"/>
      <protection/>
    </xf>
    <xf numFmtId="164" fontId="129" fillId="38" borderId="36" xfId="0" applyNumberFormat="1" applyFont="1" applyFill="1" applyBorder="1" applyAlignment="1" applyProtection="1">
      <alignment horizontal="center" textRotation="180" wrapText="1"/>
      <protection/>
    </xf>
    <xf numFmtId="164" fontId="108" fillId="33" borderId="57" xfId="0" applyNumberFormat="1" applyFont="1" applyFill="1" applyBorder="1" applyAlignment="1" applyProtection="1">
      <alignment horizontal="center" vertical="center" wrapText="1"/>
      <protection/>
    </xf>
    <xf numFmtId="164" fontId="108" fillId="33" borderId="61" xfId="0" applyNumberFormat="1" applyFont="1" applyFill="1" applyBorder="1" applyAlignment="1" applyProtection="1">
      <alignment horizontal="center" vertical="center" wrapText="1"/>
      <protection/>
    </xf>
    <xf numFmtId="164" fontId="108" fillId="33" borderId="39" xfId="0" applyNumberFormat="1" applyFont="1" applyFill="1" applyBorder="1" applyAlignment="1" applyProtection="1">
      <alignment horizontal="center" vertical="center" wrapText="1"/>
      <protection/>
    </xf>
    <xf numFmtId="164" fontId="108" fillId="37" borderId="40" xfId="0" applyNumberFormat="1" applyFont="1" applyFill="1" applyBorder="1" applyAlignment="1" applyProtection="1">
      <alignment vertical="center" wrapText="1"/>
      <protection/>
    </xf>
    <xf numFmtId="164" fontId="108" fillId="37" borderId="57" xfId="0" applyNumberFormat="1" applyFont="1" applyFill="1" applyBorder="1" applyAlignment="1" applyProtection="1">
      <alignment horizontal="center" vertical="center" wrapText="1"/>
      <protection/>
    </xf>
    <xf numFmtId="164" fontId="108" fillId="37" borderId="61" xfId="0" applyNumberFormat="1" applyFont="1" applyFill="1" applyBorder="1" applyAlignment="1" applyProtection="1">
      <alignment horizontal="center" vertical="center" wrapText="1"/>
      <protection/>
    </xf>
    <xf numFmtId="164" fontId="108" fillId="37" borderId="39" xfId="0" applyNumberFormat="1" applyFont="1" applyFill="1" applyBorder="1" applyAlignment="1" applyProtection="1">
      <alignment horizontal="center" vertical="center" wrapText="1"/>
      <protection/>
    </xf>
    <xf numFmtId="164" fontId="108" fillId="40" borderId="57" xfId="0" applyNumberFormat="1" applyFont="1" applyFill="1" applyBorder="1" applyAlignment="1" applyProtection="1">
      <alignment horizontal="center" vertical="center" wrapText="1"/>
      <protection/>
    </xf>
    <xf numFmtId="164" fontId="108" fillId="40" borderId="61" xfId="0" applyNumberFormat="1" applyFont="1" applyFill="1" applyBorder="1" applyAlignment="1" applyProtection="1">
      <alignment horizontal="center" vertical="center" wrapText="1"/>
      <protection/>
    </xf>
    <xf numFmtId="164" fontId="108" fillId="40" borderId="39" xfId="0" applyNumberFormat="1" applyFont="1" applyFill="1" applyBorder="1" applyAlignment="1" applyProtection="1">
      <alignment horizontal="center" vertical="center" wrapText="1"/>
      <protection/>
    </xf>
    <xf numFmtId="164" fontId="111" fillId="40" borderId="40" xfId="0" applyNumberFormat="1" applyFont="1" applyFill="1" applyBorder="1" applyAlignment="1" applyProtection="1">
      <alignment vertical="center" wrapText="1"/>
      <protection/>
    </xf>
    <xf numFmtId="164" fontId="108" fillId="40" borderId="4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2" fillId="0" borderId="62" xfId="0" applyFont="1" applyBorder="1" applyAlignment="1">
      <alignment horizontal="right" vertical="center"/>
    </xf>
    <xf numFmtId="0" fontId="2" fillId="0" borderId="63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0" fillId="0" borderId="0" xfId="0" applyFont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119" fillId="0" borderId="0" xfId="0" applyFont="1" applyAlignment="1">
      <alignment horizontal="center" vertical="center" wrapText="1"/>
    </xf>
    <xf numFmtId="0" fontId="131" fillId="0" borderId="0" xfId="0" applyFont="1" applyAlignment="1">
      <alignment horizontal="center" vertical="center"/>
    </xf>
    <xf numFmtId="0" fontId="118" fillId="0" borderId="0" xfId="0" applyFont="1" applyAlignment="1" applyProtection="1">
      <alignment horizontal="left" vertical="center"/>
      <protection locked="0"/>
    </xf>
    <xf numFmtId="0" fontId="116" fillId="0" borderId="0" xfId="46" applyFont="1" applyAlignment="1">
      <alignment/>
    </xf>
    <xf numFmtId="0" fontId="116" fillId="0" borderId="0" xfId="46" applyFont="1" applyAlignment="1" applyProtection="1">
      <alignment/>
      <protection locked="0"/>
    </xf>
    <xf numFmtId="0" fontId="115" fillId="0" borderId="43" xfId="0" applyFont="1" applyBorder="1" applyAlignment="1" applyProtection="1">
      <alignment/>
      <protection locked="0"/>
    </xf>
    <xf numFmtId="0" fontId="115" fillId="0" borderId="51" xfId="0" applyFont="1" applyBorder="1" applyAlignment="1" applyProtection="1">
      <alignment/>
      <protection locked="0"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51" xfId="0" applyBorder="1" applyAlignment="1">
      <alignment/>
    </xf>
    <xf numFmtId="0" fontId="0" fillId="0" borderId="69" xfId="0" applyBorder="1" applyAlignment="1">
      <alignment/>
    </xf>
    <xf numFmtId="0" fontId="0" fillId="0" borderId="49" xfId="0" applyBorder="1" applyAlignment="1">
      <alignment/>
    </xf>
    <xf numFmtId="0" fontId="26" fillId="0" borderId="38" xfId="53" applyFont="1" applyBorder="1" applyAlignment="1" applyProtection="1">
      <alignment/>
      <protection locked="0"/>
    </xf>
    <xf numFmtId="0" fontId="26" fillId="0" borderId="50" xfId="53" applyFont="1" applyBorder="1" applyAlignment="1" applyProtection="1">
      <alignment/>
      <protection locked="0"/>
    </xf>
    <xf numFmtId="0" fontId="26" fillId="0" borderId="67" xfId="53" applyFont="1" applyBorder="1" applyAlignment="1" applyProtection="1">
      <alignment/>
      <protection locked="0"/>
    </xf>
    <xf numFmtId="164" fontId="5" fillId="0" borderId="18" xfId="0" applyNumberFormat="1" applyFont="1" applyBorder="1" applyAlignment="1" applyProtection="1">
      <alignment vertical="center" wrapText="1"/>
      <protection locked="0"/>
    </xf>
    <xf numFmtId="164" fontId="6" fillId="0" borderId="50" xfId="0" applyNumberFormat="1" applyFont="1" applyBorder="1" applyAlignment="1" applyProtection="1">
      <alignment vertical="center" wrapText="1"/>
      <protection locked="0"/>
    </xf>
    <xf numFmtId="164" fontId="6" fillId="0" borderId="18" xfId="0" applyNumberFormat="1" applyFont="1" applyBorder="1" applyAlignment="1" applyProtection="1">
      <alignment vertical="center" wrapText="1"/>
      <protection locked="0"/>
    </xf>
    <xf numFmtId="164" fontId="28" fillId="0" borderId="50" xfId="0" applyNumberFormat="1" applyFont="1" applyBorder="1" applyAlignment="1" applyProtection="1">
      <alignment vertical="center" wrapText="1"/>
      <protection locked="0"/>
    </xf>
    <xf numFmtId="164" fontId="28" fillId="0" borderId="18" xfId="0" applyNumberFormat="1" applyFont="1" applyBorder="1" applyAlignment="1" applyProtection="1">
      <alignment vertical="center" wrapText="1"/>
      <protection locked="0"/>
    </xf>
    <xf numFmtId="0" fontId="26" fillId="0" borderId="30" xfId="53" applyFont="1" applyBorder="1" applyAlignment="1" applyProtection="1">
      <alignment/>
      <protection locked="0"/>
    </xf>
    <xf numFmtId="0" fontId="104" fillId="0" borderId="30" xfId="53" applyFont="1" applyBorder="1" applyAlignment="1" applyProtection="1">
      <alignment/>
      <protection locked="0"/>
    </xf>
    <xf numFmtId="0" fontId="104" fillId="0" borderId="50" xfId="53" applyFont="1" applyBorder="1" applyAlignment="1" applyProtection="1">
      <alignment/>
      <protection locked="0"/>
    </xf>
    <xf numFmtId="164" fontId="8" fillId="0" borderId="57" xfId="0" applyNumberFormat="1" applyFont="1" applyBorder="1" applyAlignment="1" applyProtection="1">
      <alignment horizontal="center" vertical="center" wrapText="1"/>
      <protection locked="0"/>
    </xf>
    <xf numFmtId="164" fontId="8" fillId="0" borderId="39" xfId="0" applyNumberFormat="1" applyFont="1" applyBorder="1" applyAlignment="1" applyProtection="1">
      <alignment horizontal="center" vertical="center" wrapText="1"/>
      <protection locked="0"/>
    </xf>
    <xf numFmtId="0" fontId="104" fillId="0" borderId="69" xfId="53" applyFont="1" applyBorder="1" applyAlignment="1" applyProtection="1">
      <alignment/>
      <protection locked="0"/>
    </xf>
    <xf numFmtId="0" fontId="104" fillId="0" borderId="49" xfId="53" applyFont="1" applyBorder="1" applyAlignment="1" applyProtection="1">
      <alignment/>
      <protection locked="0"/>
    </xf>
    <xf numFmtId="0" fontId="26" fillId="0" borderId="70" xfId="53" applyFont="1" applyBorder="1" applyAlignment="1" applyProtection="1">
      <alignment/>
      <protection locked="0"/>
    </xf>
    <xf numFmtId="0" fontId="26" fillId="0" borderId="48" xfId="53" applyFont="1" applyBorder="1" applyAlignment="1" applyProtection="1">
      <alignment/>
      <protection locked="0"/>
    </xf>
    <xf numFmtId="0" fontId="104" fillId="0" borderId="67" xfId="53" applyFont="1" applyBorder="1" applyAlignment="1" applyProtection="1">
      <alignment/>
      <protection locked="0"/>
    </xf>
    <xf numFmtId="164" fontId="25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 applyProtection="1">
      <alignment horizontal="center" vertical="center"/>
      <protection/>
    </xf>
    <xf numFmtId="164" fontId="128" fillId="34" borderId="37" xfId="0" applyNumberFormat="1" applyFont="1" applyFill="1" applyBorder="1" applyAlignment="1" applyProtection="1">
      <alignment horizontal="center" vertical="center" wrapText="1"/>
      <protection/>
    </xf>
    <xf numFmtId="164" fontId="128" fillId="34" borderId="36" xfId="0" applyNumberFormat="1" applyFont="1" applyFill="1" applyBorder="1" applyAlignment="1" applyProtection="1">
      <alignment horizontal="center" vertical="center" wrapText="1"/>
      <protection/>
    </xf>
    <xf numFmtId="164" fontId="132" fillId="38" borderId="37" xfId="0" applyNumberFormat="1" applyFont="1" applyFill="1" applyBorder="1" applyAlignment="1" applyProtection="1">
      <alignment horizontal="center" textRotation="180" wrapText="1"/>
      <protection/>
    </xf>
    <xf numFmtId="164" fontId="132" fillId="38" borderId="36" xfId="0" applyNumberFormat="1" applyFont="1" applyFill="1" applyBorder="1" applyAlignment="1" applyProtection="1">
      <alignment horizontal="center" textRotation="180" wrapText="1"/>
      <protection/>
    </xf>
    <xf numFmtId="164" fontId="122" fillId="35" borderId="59" xfId="0" applyNumberFormat="1" applyFont="1" applyFill="1" applyBorder="1" applyAlignment="1" applyProtection="1">
      <alignment horizontal="center" vertical="center" textRotation="180" wrapText="1"/>
      <protection/>
    </xf>
    <xf numFmtId="164" fontId="122" fillId="35" borderId="56" xfId="0" applyNumberFormat="1" applyFont="1" applyFill="1" applyBorder="1" applyAlignment="1" applyProtection="1">
      <alignment horizontal="center" vertical="center" textRotation="180" wrapText="1"/>
      <protection/>
    </xf>
    <xf numFmtId="164" fontId="121" fillId="40" borderId="57" xfId="0" applyNumberFormat="1" applyFont="1" applyFill="1" applyBorder="1" applyAlignment="1" applyProtection="1">
      <alignment horizontal="center" vertical="center" wrapText="1"/>
      <protection/>
    </xf>
    <xf numFmtId="164" fontId="121" fillId="40" borderId="61" xfId="0" applyNumberFormat="1" applyFont="1" applyFill="1" applyBorder="1" applyAlignment="1" applyProtection="1">
      <alignment horizontal="center" vertical="center" wrapText="1"/>
      <protection/>
    </xf>
    <xf numFmtId="164" fontId="121" fillId="40" borderId="39" xfId="0" applyNumberFormat="1" applyFont="1" applyFill="1" applyBorder="1" applyAlignment="1" applyProtection="1">
      <alignment horizontal="center" vertical="center" wrapText="1"/>
      <protection/>
    </xf>
    <xf numFmtId="164" fontId="121" fillId="33" borderId="57" xfId="0" applyNumberFormat="1" applyFont="1" applyFill="1" applyBorder="1" applyAlignment="1" applyProtection="1">
      <alignment horizontal="center" vertical="center" wrapText="1"/>
      <protection/>
    </xf>
    <xf numFmtId="164" fontId="121" fillId="33" borderId="61" xfId="0" applyNumberFormat="1" applyFont="1" applyFill="1" applyBorder="1" applyAlignment="1" applyProtection="1">
      <alignment horizontal="center" vertical="center" wrapText="1"/>
      <protection/>
    </xf>
    <xf numFmtId="164" fontId="121" fillId="33" borderId="39" xfId="0" applyNumberFormat="1" applyFont="1" applyFill="1" applyBorder="1" applyAlignment="1" applyProtection="1">
      <alignment horizontal="center" vertical="center" wrapText="1"/>
      <protection/>
    </xf>
    <xf numFmtId="164" fontId="122" fillId="0" borderId="59" xfId="0" applyNumberFormat="1" applyFont="1" applyFill="1" applyBorder="1" applyAlignment="1" applyProtection="1">
      <alignment horizontal="center" vertical="center" textRotation="180" wrapText="1"/>
      <protection/>
    </xf>
    <xf numFmtId="164" fontId="122" fillId="0" borderId="56" xfId="0" applyNumberFormat="1" applyFont="1" applyFill="1" applyBorder="1" applyAlignment="1" applyProtection="1">
      <alignment horizontal="center" vertical="center" textRotation="180" wrapText="1"/>
      <protection/>
    </xf>
    <xf numFmtId="164" fontId="121" fillId="40" borderId="40" xfId="0" applyNumberFormat="1" applyFont="1" applyFill="1" applyBorder="1" applyAlignment="1" applyProtection="1">
      <alignment vertical="center" wrapText="1"/>
      <protection/>
    </xf>
    <xf numFmtId="164" fontId="122" fillId="35" borderId="37" xfId="0" applyNumberFormat="1" applyFont="1" applyFill="1" applyBorder="1" applyAlignment="1" applyProtection="1">
      <alignment horizontal="center" vertical="center" textRotation="180" wrapText="1"/>
      <protection/>
    </xf>
    <xf numFmtId="164" fontId="122" fillId="35" borderId="36" xfId="0" applyNumberFormat="1" applyFont="1" applyFill="1" applyBorder="1" applyAlignment="1" applyProtection="1">
      <alignment horizontal="center" vertical="center" textRotation="180" wrapText="1"/>
      <protection/>
    </xf>
    <xf numFmtId="164" fontId="125" fillId="40" borderId="40" xfId="0" applyNumberFormat="1" applyFont="1" applyFill="1" applyBorder="1" applyAlignment="1" applyProtection="1">
      <alignment vertical="center" wrapText="1"/>
      <protection/>
    </xf>
    <xf numFmtId="164" fontId="122" fillId="0" borderId="37" xfId="0" applyNumberFormat="1" applyFont="1" applyFill="1" applyBorder="1" applyAlignment="1" applyProtection="1">
      <alignment horizontal="center" vertical="center" textRotation="180" wrapText="1"/>
      <protection/>
    </xf>
    <xf numFmtId="164" fontId="122" fillId="0" borderId="36" xfId="0" applyNumberFormat="1" applyFont="1" applyFill="1" applyBorder="1" applyAlignment="1" applyProtection="1">
      <alignment horizontal="center" vertical="center" textRotation="180" wrapText="1"/>
      <protection/>
    </xf>
    <xf numFmtId="164" fontId="125" fillId="33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6" fillId="0" borderId="0" xfId="46" applyFont="1" applyAlignment="1">
      <alignment/>
    </xf>
    <xf numFmtId="164" fontId="12" fillId="0" borderId="0" xfId="0" applyNumberFormat="1" applyFont="1" applyAlignment="1" applyProtection="1">
      <alignment horizontal="center" vertical="center"/>
      <protection locked="0"/>
    </xf>
    <xf numFmtId="164" fontId="8" fillId="0" borderId="0" xfId="0" applyNumberFormat="1" applyFont="1" applyAlignment="1">
      <alignment horizontal="center" vertical="center"/>
    </xf>
    <xf numFmtId="164" fontId="9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90" fillId="0" borderId="0" xfId="46" applyAlignment="1">
      <alignment/>
    </xf>
    <xf numFmtId="0" fontId="90" fillId="0" borderId="0" xfId="46" applyAlignment="1" applyProtection="1">
      <alignment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714375</xdr:colOff>
      <xdr:row>2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0</xdr:row>
      <xdr:rowOff>9525</xdr:rowOff>
    </xdr:from>
    <xdr:to>
      <xdr:col>13</xdr:col>
      <xdr:colOff>228600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9525"/>
          <a:ext cx="16383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276225</xdr:colOff>
      <xdr:row>0</xdr:row>
      <xdr:rowOff>19050</xdr:rowOff>
    </xdr:from>
    <xdr:to>
      <xdr:col>14</xdr:col>
      <xdr:colOff>0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9050"/>
          <a:ext cx="1781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3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62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95250</xdr:rowOff>
    </xdr:from>
    <xdr:to>
      <xdr:col>3</xdr:col>
      <xdr:colOff>276225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57175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</xdr:row>
      <xdr:rowOff>95250</xdr:rowOff>
    </xdr:from>
    <xdr:to>
      <xdr:col>2</xdr:col>
      <xdr:colOff>628650</xdr:colOff>
      <xdr:row>11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333500"/>
          <a:ext cx="17335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2</xdr:row>
      <xdr:rowOff>542925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0</xdr:row>
      <xdr:rowOff>0</xdr:rowOff>
    </xdr:from>
    <xdr:to>
      <xdr:col>13</xdr:col>
      <xdr:colOff>85725</xdr:colOff>
      <xdr:row>2</xdr:row>
      <xdr:rowOff>695325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0"/>
          <a:ext cx="1638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123825</xdr:rowOff>
    </xdr:from>
    <xdr:to>
      <xdr:col>15</xdr:col>
      <xdr:colOff>257175</xdr:colOff>
      <xdr:row>3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23825"/>
          <a:ext cx="2505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19050</xdr:rowOff>
    </xdr:from>
    <xdr:to>
      <xdr:col>3</xdr:col>
      <xdr:colOff>333375</xdr:colOff>
      <xdr:row>2</xdr:row>
      <xdr:rowOff>657225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085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9525</xdr:rowOff>
    </xdr:from>
    <xdr:to>
      <xdr:col>11</xdr:col>
      <xdr:colOff>161925</xdr:colOff>
      <xdr:row>2</xdr:row>
      <xdr:rowOff>619125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171450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l-HeinzSchmid@t-online.de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rl-HeinzSchmid@t-online.de" TargetMode="External" /><Relationship Id="rId2" Type="http://schemas.openxmlformats.org/officeDocument/2006/relationships/hyperlink" Target="mailto:jeffrey_schulz@t-online.de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arl-HeinzSchmid@t-online.de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R13" sqref="R13"/>
    </sheetView>
  </sheetViews>
  <sheetFormatPr defaultColWidth="12" defaultRowHeight="12.75"/>
  <cols>
    <col min="1" max="1" width="19.33203125" style="0" customWidth="1"/>
    <col min="2" max="2" width="6.83203125" style="0" customWidth="1"/>
    <col min="3" max="4" width="14.83203125" style="0" customWidth="1"/>
    <col min="5" max="5" width="4.83203125" style="0" customWidth="1"/>
    <col min="6" max="6" width="6.83203125" style="0" customWidth="1"/>
    <col min="7" max="8" width="14.83203125" style="0" customWidth="1"/>
    <col min="9" max="9" width="4.83203125" style="0" customWidth="1"/>
    <col min="10" max="10" width="6.83203125" style="0" customWidth="1"/>
    <col min="11" max="12" width="14.83203125" style="0" customWidth="1"/>
    <col min="13" max="13" width="4.83203125" style="0" customWidth="1"/>
    <col min="14" max="14" width="6.83203125" style="0" customWidth="1"/>
    <col min="15" max="15" width="16.66015625" style="0" customWidth="1"/>
    <col min="16" max="16" width="4.83203125" style="0" customWidth="1"/>
  </cols>
  <sheetData>
    <row r="1" spans="1:13" ht="23.25" customHeight="1">
      <c r="A1" s="1"/>
      <c r="B1" s="2"/>
      <c r="D1" s="308" t="s">
        <v>103</v>
      </c>
      <c r="E1" s="308"/>
      <c r="F1" s="308"/>
      <c r="G1" s="308"/>
      <c r="H1" s="308"/>
      <c r="I1" s="308"/>
      <c r="J1" s="308"/>
      <c r="K1" s="308"/>
      <c r="L1" s="113"/>
      <c r="M1" s="113"/>
    </row>
    <row r="2" spans="1:13" ht="39.75" customHeight="1">
      <c r="A2" s="1"/>
      <c r="B2" s="2"/>
      <c r="D2" s="309" t="s">
        <v>0</v>
      </c>
      <c r="E2" s="309"/>
      <c r="F2" s="309"/>
      <c r="G2" s="309"/>
      <c r="H2" s="309"/>
      <c r="I2" s="309"/>
      <c r="J2" s="309"/>
      <c r="K2" s="309"/>
      <c r="L2" s="114"/>
      <c r="M2" s="114"/>
    </row>
    <row r="3" spans="1:13" ht="27" customHeight="1">
      <c r="A3" s="1"/>
      <c r="B3" s="2"/>
      <c r="D3" s="310" t="s">
        <v>131</v>
      </c>
      <c r="E3" s="310"/>
      <c r="F3" s="310"/>
      <c r="G3" s="310"/>
      <c r="H3" s="310"/>
      <c r="I3" s="310"/>
      <c r="J3" s="310"/>
      <c r="K3" s="310"/>
      <c r="L3" s="123"/>
      <c r="M3" s="123"/>
    </row>
    <row r="4" spans="1:13" ht="15.75" customHeight="1">
      <c r="A4" s="1"/>
      <c r="B4" s="2"/>
      <c r="C4" s="6"/>
      <c r="D4" s="6"/>
      <c r="E4" s="6"/>
      <c r="F4" s="6"/>
      <c r="G4" s="6"/>
      <c r="H4" s="6"/>
      <c r="I4" s="6"/>
      <c r="J4" s="6"/>
      <c r="K4" s="6"/>
      <c r="L4" s="2"/>
      <c r="M4" s="2"/>
    </row>
    <row r="5" spans="1:13" ht="15" customHeight="1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2"/>
      <c r="M5" s="2"/>
    </row>
    <row r="6" spans="1:13" ht="50.25" customHeight="1" thickBot="1">
      <c r="A6" s="1" t="s">
        <v>1</v>
      </c>
      <c r="B6" s="35" t="s">
        <v>2</v>
      </c>
      <c r="C6" s="289" t="s">
        <v>3</v>
      </c>
      <c r="D6" s="290"/>
      <c r="E6" s="82" t="s">
        <v>4</v>
      </c>
      <c r="F6" s="35" t="s">
        <v>2</v>
      </c>
      <c r="G6" s="289" t="s">
        <v>125</v>
      </c>
      <c r="H6" s="290"/>
      <c r="I6" s="82" t="s">
        <v>4</v>
      </c>
      <c r="J6" s="35" t="s">
        <v>2</v>
      </c>
      <c r="K6" s="289" t="s">
        <v>5</v>
      </c>
      <c r="L6" s="290"/>
      <c r="M6" s="82" t="s">
        <v>4</v>
      </c>
    </row>
    <row r="7" spans="1:13" ht="12.75" customHeight="1">
      <c r="A7" s="1"/>
      <c r="B7" s="80">
        <v>1</v>
      </c>
      <c r="C7" s="291" t="s">
        <v>6</v>
      </c>
      <c r="D7" s="292"/>
      <c r="E7" s="36">
        <v>2</v>
      </c>
      <c r="F7" s="80">
        <v>5</v>
      </c>
      <c r="G7" s="291" t="s">
        <v>112</v>
      </c>
      <c r="H7" s="292"/>
      <c r="I7" s="36">
        <v>2</v>
      </c>
      <c r="J7" s="80">
        <v>8</v>
      </c>
      <c r="K7" s="291" t="s">
        <v>14</v>
      </c>
      <c r="L7" s="292"/>
      <c r="M7" s="36">
        <v>1</v>
      </c>
    </row>
    <row r="8" spans="1:13" ht="12.75">
      <c r="A8" s="1"/>
      <c r="B8" s="78">
        <v>2</v>
      </c>
      <c r="C8" s="295" t="s">
        <v>8</v>
      </c>
      <c r="D8" s="296"/>
      <c r="E8" s="36">
        <v>1</v>
      </c>
      <c r="F8" s="80">
        <v>6</v>
      </c>
      <c r="G8" s="295" t="s">
        <v>113</v>
      </c>
      <c r="H8" s="296"/>
      <c r="I8" s="36">
        <v>2</v>
      </c>
      <c r="J8" s="80">
        <v>9</v>
      </c>
      <c r="K8" s="295" t="s">
        <v>16</v>
      </c>
      <c r="L8" s="296"/>
      <c r="M8" s="36">
        <v>1</v>
      </c>
    </row>
    <row r="9" spans="1:13" ht="12.75">
      <c r="A9" s="1"/>
      <c r="B9" s="150">
        <v>3</v>
      </c>
      <c r="C9" s="295" t="s">
        <v>10</v>
      </c>
      <c r="D9" s="297"/>
      <c r="E9" s="62">
        <v>1</v>
      </c>
      <c r="F9" s="78">
        <v>7</v>
      </c>
      <c r="G9" s="295" t="s">
        <v>147</v>
      </c>
      <c r="H9" s="297"/>
      <c r="I9" s="151">
        <v>0</v>
      </c>
      <c r="J9" s="78">
        <v>10</v>
      </c>
      <c r="K9" s="295" t="s">
        <v>88</v>
      </c>
      <c r="L9" s="297"/>
      <c r="M9" s="151">
        <v>2</v>
      </c>
    </row>
    <row r="10" spans="1:13" ht="13.5" thickBot="1">
      <c r="A10" s="1"/>
      <c r="B10" s="79">
        <v>4</v>
      </c>
      <c r="C10" s="300" t="s">
        <v>83</v>
      </c>
      <c r="D10" s="301"/>
      <c r="E10" s="112">
        <v>2</v>
      </c>
      <c r="F10" s="79"/>
      <c r="G10" s="300"/>
      <c r="H10" s="301"/>
      <c r="I10" s="152"/>
      <c r="J10" s="79"/>
      <c r="K10" s="300"/>
      <c r="L10" s="301"/>
      <c r="M10" s="152"/>
    </row>
    <row r="11" spans="1:13" ht="13.5" thickBot="1">
      <c r="A11" s="4"/>
      <c r="B11" s="125"/>
      <c r="C11" s="126"/>
      <c r="D11" s="127"/>
      <c r="E11" s="46"/>
      <c r="F11" s="125"/>
      <c r="G11" s="126"/>
      <c r="H11" s="125"/>
      <c r="I11" s="46"/>
      <c r="J11" s="125"/>
      <c r="K11" s="126"/>
      <c r="L11" s="125"/>
      <c r="M11" s="125"/>
    </row>
    <row r="12" spans="1:13" ht="47.25" customHeight="1" thickBot="1">
      <c r="A12" s="1" t="s">
        <v>1</v>
      </c>
      <c r="B12" s="35" t="s">
        <v>2</v>
      </c>
      <c r="C12" s="289" t="s">
        <v>12</v>
      </c>
      <c r="D12" s="290"/>
      <c r="E12" s="82" t="s">
        <v>4</v>
      </c>
      <c r="F12" s="35" t="s">
        <v>2</v>
      </c>
      <c r="G12" s="289" t="s">
        <v>126</v>
      </c>
      <c r="H12" s="290"/>
      <c r="I12" s="82" t="s">
        <v>4</v>
      </c>
      <c r="J12" s="35" t="s">
        <v>2</v>
      </c>
      <c r="K12" s="289" t="s">
        <v>13</v>
      </c>
      <c r="L12" s="290"/>
      <c r="M12" s="82" t="s">
        <v>4</v>
      </c>
    </row>
    <row r="13" spans="1:13" ht="12.75">
      <c r="A13" s="1"/>
      <c r="B13" s="80">
        <v>11</v>
      </c>
      <c r="C13" s="291" t="s">
        <v>7</v>
      </c>
      <c r="D13" s="292"/>
      <c r="E13" s="36">
        <v>1</v>
      </c>
      <c r="F13" s="80">
        <v>15</v>
      </c>
      <c r="G13" s="291" t="s">
        <v>117</v>
      </c>
      <c r="H13" s="292"/>
      <c r="I13" s="36">
        <v>2</v>
      </c>
      <c r="J13" s="80">
        <v>23</v>
      </c>
      <c r="K13" s="305" t="s">
        <v>115</v>
      </c>
      <c r="L13" s="306"/>
      <c r="M13" s="37">
        <v>0</v>
      </c>
    </row>
    <row r="14" spans="1:13" ht="12.75">
      <c r="A14" s="1"/>
      <c r="B14" s="80">
        <v>12</v>
      </c>
      <c r="C14" s="295" t="s">
        <v>9</v>
      </c>
      <c r="D14" s="296"/>
      <c r="E14" s="36">
        <v>1</v>
      </c>
      <c r="F14" s="80">
        <v>16</v>
      </c>
      <c r="G14" s="295" t="s">
        <v>119</v>
      </c>
      <c r="H14" s="296"/>
      <c r="I14" s="36">
        <v>2</v>
      </c>
      <c r="J14" s="80">
        <v>24</v>
      </c>
      <c r="K14" s="304" t="s">
        <v>18</v>
      </c>
      <c r="L14" s="307"/>
      <c r="M14" s="38">
        <v>1</v>
      </c>
    </row>
    <row r="15" spans="1:13" ht="12.75">
      <c r="A15" s="1"/>
      <c r="B15" s="78">
        <v>13</v>
      </c>
      <c r="C15" s="295" t="s">
        <v>11</v>
      </c>
      <c r="D15" s="297"/>
      <c r="E15" s="151">
        <v>2</v>
      </c>
      <c r="F15" s="78">
        <v>17</v>
      </c>
      <c r="G15" s="295" t="s">
        <v>120</v>
      </c>
      <c r="H15" s="297"/>
      <c r="I15" s="151">
        <v>2</v>
      </c>
      <c r="J15" s="78">
        <v>25</v>
      </c>
      <c r="K15" s="304" t="s">
        <v>116</v>
      </c>
      <c r="L15" s="297"/>
      <c r="M15" s="38">
        <v>1</v>
      </c>
    </row>
    <row r="16" spans="1:13" ht="13.5" thickBot="1">
      <c r="A16" s="1"/>
      <c r="B16" s="79">
        <v>14</v>
      </c>
      <c r="C16" s="300" t="s">
        <v>114</v>
      </c>
      <c r="D16" s="301"/>
      <c r="E16" s="152">
        <v>1</v>
      </c>
      <c r="F16" s="79"/>
      <c r="G16" s="300"/>
      <c r="H16" s="301"/>
      <c r="I16" s="152"/>
      <c r="J16" s="79">
        <v>26</v>
      </c>
      <c r="K16" s="302" t="s">
        <v>24</v>
      </c>
      <c r="L16" s="303"/>
      <c r="M16" s="39">
        <v>1</v>
      </c>
    </row>
    <row r="17" spans="2:13" ht="13.5" thickBot="1">
      <c r="B17" s="7"/>
      <c r="C17" s="7"/>
      <c r="D17" s="7"/>
      <c r="E17" s="47"/>
      <c r="F17" s="7"/>
      <c r="G17" s="7"/>
      <c r="H17" s="7"/>
      <c r="I17" s="47"/>
      <c r="J17" s="7"/>
      <c r="K17" s="7"/>
      <c r="L17" s="7"/>
      <c r="M17" s="7"/>
    </row>
    <row r="18" spans="1:13" ht="59.25" customHeight="1" thickBot="1">
      <c r="A18" s="1" t="s">
        <v>1</v>
      </c>
      <c r="B18" s="35" t="s">
        <v>2</v>
      </c>
      <c r="C18" s="289" t="s">
        <v>20</v>
      </c>
      <c r="D18" s="290"/>
      <c r="E18" s="82" t="s">
        <v>4</v>
      </c>
      <c r="F18" s="35" t="s">
        <v>2</v>
      </c>
      <c r="G18" s="289" t="s">
        <v>21</v>
      </c>
      <c r="H18" s="290"/>
      <c r="I18" s="82" t="s">
        <v>4</v>
      </c>
      <c r="J18" s="35" t="s">
        <v>2</v>
      </c>
      <c r="K18" s="289" t="s">
        <v>127</v>
      </c>
      <c r="L18" s="290"/>
      <c r="M18" s="82" t="s">
        <v>4</v>
      </c>
    </row>
    <row r="19" spans="1:16" ht="12.75">
      <c r="A19" s="1"/>
      <c r="B19" s="80">
        <v>27</v>
      </c>
      <c r="C19" s="291" t="s">
        <v>105</v>
      </c>
      <c r="D19" s="292"/>
      <c r="E19" s="36">
        <v>1</v>
      </c>
      <c r="F19" s="80">
        <v>31</v>
      </c>
      <c r="G19" s="291" t="s">
        <v>22</v>
      </c>
      <c r="H19" s="292"/>
      <c r="I19" s="36">
        <v>2</v>
      </c>
      <c r="J19" s="80">
        <v>18</v>
      </c>
      <c r="K19" s="291" t="s">
        <v>15</v>
      </c>
      <c r="L19" s="292"/>
      <c r="M19" s="36">
        <v>2</v>
      </c>
      <c r="N19" s="8"/>
      <c r="O19" s="105"/>
      <c r="P19" s="8"/>
    </row>
    <row r="20" spans="1:16" ht="12.75" customHeight="1">
      <c r="A20" s="1"/>
      <c r="B20" s="78">
        <v>28</v>
      </c>
      <c r="C20" s="295" t="s">
        <v>110</v>
      </c>
      <c r="D20" s="296"/>
      <c r="E20" s="36">
        <v>1</v>
      </c>
      <c r="F20" s="80">
        <v>32</v>
      </c>
      <c r="G20" s="295" t="s">
        <v>23</v>
      </c>
      <c r="H20" s="296"/>
      <c r="I20" s="36">
        <v>1</v>
      </c>
      <c r="J20" s="80">
        <v>19</v>
      </c>
      <c r="K20" s="295" t="s">
        <v>17</v>
      </c>
      <c r="L20" s="296"/>
      <c r="M20" s="36">
        <v>2</v>
      </c>
      <c r="N20" s="8"/>
      <c r="O20" s="105"/>
      <c r="P20" s="8"/>
    </row>
    <row r="21" spans="1:16" ht="12.75" customHeight="1">
      <c r="A21" s="1"/>
      <c r="B21" s="78">
        <v>29</v>
      </c>
      <c r="C21" s="295" t="s">
        <v>85</v>
      </c>
      <c r="D21" s="297"/>
      <c r="E21" s="151">
        <v>1</v>
      </c>
      <c r="F21" s="78">
        <v>33</v>
      </c>
      <c r="G21" s="295" t="s">
        <v>25</v>
      </c>
      <c r="H21" s="297"/>
      <c r="I21" s="151">
        <v>0</v>
      </c>
      <c r="J21" s="78">
        <v>20</v>
      </c>
      <c r="K21" s="295" t="s">
        <v>89</v>
      </c>
      <c r="L21" s="297"/>
      <c r="M21" s="151">
        <v>2</v>
      </c>
      <c r="N21" s="8"/>
      <c r="O21" s="105"/>
      <c r="P21" s="8"/>
    </row>
    <row r="22" spans="1:16" ht="12.75" customHeight="1">
      <c r="A22" s="1"/>
      <c r="B22" s="194">
        <v>30</v>
      </c>
      <c r="C22" s="298" t="s">
        <v>111</v>
      </c>
      <c r="D22" s="299"/>
      <c r="E22" s="197">
        <v>0</v>
      </c>
      <c r="F22" s="78"/>
      <c r="G22" s="295"/>
      <c r="H22" s="297"/>
      <c r="I22" s="151"/>
      <c r="J22" s="78">
        <v>21</v>
      </c>
      <c r="K22" s="295" t="s">
        <v>19</v>
      </c>
      <c r="L22" s="297"/>
      <c r="M22" s="151">
        <v>1</v>
      </c>
      <c r="N22" s="8"/>
      <c r="O22" s="105"/>
      <c r="P22" s="8"/>
    </row>
    <row r="23" spans="1:13" ht="13.5" customHeight="1" thickBot="1">
      <c r="A23" s="1"/>
      <c r="B23" s="81"/>
      <c r="C23" s="293"/>
      <c r="D23" s="294"/>
      <c r="E23" s="45"/>
      <c r="F23" s="81"/>
      <c r="G23" s="293"/>
      <c r="H23" s="294"/>
      <c r="I23" s="45"/>
      <c r="J23" s="81">
        <v>22</v>
      </c>
      <c r="K23" s="293" t="s">
        <v>106</v>
      </c>
      <c r="L23" s="294"/>
      <c r="M23" s="45">
        <v>1</v>
      </c>
    </row>
    <row r="24" spans="1:13" ht="12.75">
      <c r="A24" s="4"/>
      <c r="B24" s="128"/>
      <c r="C24" s="129"/>
      <c r="D24" s="130"/>
      <c r="E24" s="131"/>
      <c r="F24" s="128"/>
      <c r="G24" s="129"/>
      <c r="H24" s="128"/>
      <c r="I24" s="131"/>
      <c r="J24" s="128"/>
      <c r="K24" s="129"/>
      <c r="L24" s="128"/>
      <c r="M24" s="128"/>
    </row>
    <row r="25" spans="1:1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3:12" ht="20.25" customHeight="1">
      <c r="C26" s="288" t="s">
        <v>26</v>
      </c>
      <c r="D26" s="288"/>
      <c r="E26" s="288"/>
      <c r="F26" s="288"/>
      <c r="G26" s="288"/>
      <c r="H26" s="288"/>
      <c r="I26" s="288"/>
      <c r="J26" s="288"/>
      <c r="K26" s="288"/>
      <c r="L26" s="288"/>
    </row>
  </sheetData>
  <sheetProtection selectLockedCells="1"/>
  <mergeCells count="52">
    <mergeCell ref="C8:D8"/>
    <mergeCell ref="G8:H8"/>
    <mergeCell ref="K8:L8"/>
    <mergeCell ref="C9:D9"/>
    <mergeCell ref="G9:H9"/>
    <mergeCell ref="K9:L9"/>
    <mergeCell ref="D1:K1"/>
    <mergeCell ref="D2:K2"/>
    <mergeCell ref="D3:K3"/>
    <mergeCell ref="C7:D7"/>
    <mergeCell ref="G7:H7"/>
    <mergeCell ref="K7:L7"/>
    <mergeCell ref="C6:D6"/>
    <mergeCell ref="G6:H6"/>
    <mergeCell ref="K6:L6"/>
    <mergeCell ref="C10:D10"/>
    <mergeCell ref="G10:H10"/>
    <mergeCell ref="K10:L10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6:D16"/>
    <mergeCell ref="G16:H16"/>
    <mergeCell ref="K16:L16"/>
    <mergeCell ref="C15:D15"/>
    <mergeCell ref="G15:H15"/>
    <mergeCell ref="K15:L15"/>
    <mergeCell ref="C20:D20"/>
    <mergeCell ref="G20:H20"/>
    <mergeCell ref="K20:L20"/>
    <mergeCell ref="C21:D21"/>
    <mergeCell ref="C22:D22"/>
    <mergeCell ref="G21:H21"/>
    <mergeCell ref="G22:H22"/>
    <mergeCell ref="K21:L21"/>
    <mergeCell ref="K22:L22"/>
    <mergeCell ref="C26:L26"/>
    <mergeCell ref="G18:H18"/>
    <mergeCell ref="K18:L18"/>
    <mergeCell ref="C19:D19"/>
    <mergeCell ref="G19:H19"/>
    <mergeCell ref="K19:L19"/>
    <mergeCell ref="C18:D18"/>
    <mergeCell ref="C23:D23"/>
    <mergeCell ref="G23:H23"/>
    <mergeCell ref="K23:L23"/>
  </mergeCells>
  <printOptions horizontalCentered="1" verticalCentered="1"/>
  <pageMargins left="1.1023622047244095" right="0.7086614173228347" top="0.2362204724409449" bottom="0.5729166666666666" header="0" footer="0.31496062992125984"/>
  <pageSetup horizontalDpi="300" verticalDpi="300" orientation="landscape" pageOrder="overThenDown" paperSize="9" r:id="rId2"/>
  <headerFooter>
    <oddFooter>&amp;LErstellt am: &amp;D&amp;CSeite - &amp;P -&amp;R&amp;F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8"/>
  <sheetViews>
    <sheetView zoomScalePageLayoutView="0" workbookViewId="0" topLeftCell="A37">
      <selection activeCell="L62" sqref="L62"/>
    </sheetView>
  </sheetViews>
  <sheetFormatPr defaultColWidth="11.66015625" defaultRowHeight="12.75"/>
  <cols>
    <col min="1" max="1" width="14.33203125" style="156" customWidth="1"/>
    <col min="2" max="2" width="5.83203125" style="156" customWidth="1"/>
    <col min="3" max="3" width="28" style="156" customWidth="1"/>
    <col min="4" max="6" width="5.83203125" style="156" customWidth="1"/>
    <col min="7" max="7" width="28" style="156" customWidth="1"/>
    <col min="8" max="10" width="5.83203125" style="156" customWidth="1"/>
    <col min="11" max="11" width="28" style="156" customWidth="1"/>
    <col min="12" max="14" width="5.83203125" style="156" customWidth="1"/>
    <col min="15" max="15" width="11.66015625" style="156" customWidth="1"/>
    <col min="16" max="18" width="5.83203125" style="156" customWidth="1"/>
    <col min="19" max="19" width="11.66015625" style="156" customWidth="1"/>
    <col min="20" max="21" width="5.83203125" style="156" customWidth="1"/>
    <col min="22" max="16384" width="11.66015625" style="156" customWidth="1"/>
  </cols>
  <sheetData>
    <row r="1" spans="1:21" ht="13.5" thickBo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13" ht="13.5" thickBot="1">
      <c r="A2" s="157"/>
      <c r="B2" s="324" t="s">
        <v>27</v>
      </c>
      <c r="C2" s="325"/>
      <c r="D2" s="325"/>
      <c r="E2" s="326"/>
      <c r="F2" s="324" t="s">
        <v>28</v>
      </c>
      <c r="G2" s="325"/>
      <c r="H2" s="325"/>
      <c r="I2" s="326"/>
      <c r="J2" s="324" t="s">
        <v>29</v>
      </c>
      <c r="K2" s="325"/>
      <c r="L2" s="325"/>
      <c r="M2" s="326"/>
    </row>
    <row r="3" spans="1:13" ht="12.75" customHeight="1">
      <c r="A3" s="323" t="s">
        <v>30</v>
      </c>
      <c r="B3" s="313" t="s">
        <v>31</v>
      </c>
      <c r="C3" s="158"/>
      <c r="D3" s="318" t="s">
        <v>32</v>
      </c>
      <c r="E3" s="311" t="s">
        <v>33</v>
      </c>
      <c r="F3" s="313" t="s">
        <v>31</v>
      </c>
      <c r="G3" s="158"/>
      <c r="H3" s="318" t="s">
        <v>32</v>
      </c>
      <c r="I3" s="311" t="s">
        <v>33</v>
      </c>
      <c r="J3" s="313" t="s">
        <v>31</v>
      </c>
      <c r="K3" s="158"/>
      <c r="L3" s="318" t="s">
        <v>32</v>
      </c>
      <c r="M3" s="311" t="s">
        <v>33</v>
      </c>
    </row>
    <row r="4" spans="1:13" ht="30" customHeight="1" thickBot="1">
      <c r="A4" s="323"/>
      <c r="B4" s="314"/>
      <c r="C4" s="159" t="s">
        <v>34</v>
      </c>
      <c r="D4" s="319"/>
      <c r="E4" s="312"/>
      <c r="F4" s="314"/>
      <c r="G4" s="159" t="s">
        <v>34</v>
      </c>
      <c r="H4" s="319"/>
      <c r="I4" s="312"/>
      <c r="J4" s="314"/>
      <c r="K4" s="159" t="s">
        <v>34</v>
      </c>
      <c r="L4" s="319"/>
      <c r="M4" s="312"/>
    </row>
    <row r="5" spans="1:13" ht="12.75">
      <c r="A5" s="315" t="s">
        <v>135</v>
      </c>
      <c r="B5" s="206">
        <f>Mannschaften!B7</f>
        <v>1</v>
      </c>
      <c r="C5" s="160" t="str">
        <f>Mannschaften!C7</f>
        <v>Lange Klaus</v>
      </c>
      <c r="D5" s="161">
        <v>192</v>
      </c>
      <c r="E5" s="162">
        <f>Mannschaften!E7*5</f>
        <v>10</v>
      </c>
      <c r="F5" s="206">
        <f>Mannschaften!B8</f>
        <v>2</v>
      </c>
      <c r="G5" s="160" t="str">
        <f>Mannschaften!C8</f>
        <v>Wustlich Arvid</v>
      </c>
      <c r="H5" s="163">
        <v>180</v>
      </c>
      <c r="I5" s="162">
        <f>Mannschaften!E8*5</f>
        <v>5</v>
      </c>
      <c r="J5" s="206">
        <f>Mannschaften!B9</f>
        <v>3</v>
      </c>
      <c r="K5" s="160" t="str">
        <f>Mannschaften!C9</f>
        <v>Wustlich Jan</v>
      </c>
      <c r="L5" s="163">
        <v>180</v>
      </c>
      <c r="M5" s="162">
        <f>Mannschaften!E9*5</f>
        <v>5</v>
      </c>
    </row>
    <row r="6" spans="1:13" ht="12.75">
      <c r="A6" s="315"/>
      <c r="B6" s="207">
        <f>Mannschaften!B13</f>
        <v>11</v>
      </c>
      <c r="C6" s="165" t="str">
        <f>Mannschaften!C13</f>
        <v>Kunde Otmar</v>
      </c>
      <c r="D6" s="166">
        <v>169</v>
      </c>
      <c r="E6" s="167">
        <f>Mannschaften!E13*5</f>
        <v>5</v>
      </c>
      <c r="F6" s="207">
        <f>Mannschaften!B14</f>
        <v>12</v>
      </c>
      <c r="G6" s="165" t="str">
        <f>Mannschaften!C14</f>
        <v>Winter Rudolf</v>
      </c>
      <c r="H6" s="168">
        <v>189</v>
      </c>
      <c r="I6" s="167">
        <f>Mannschaften!E14*5</f>
        <v>5</v>
      </c>
      <c r="J6" s="207">
        <f>Mannschaften!B15</f>
        <v>13</v>
      </c>
      <c r="K6" s="165" t="str">
        <f>Mannschaften!C15</f>
        <v>Stahl Peter</v>
      </c>
      <c r="L6" s="168">
        <v>177</v>
      </c>
      <c r="M6" s="167">
        <f>Mannschaften!E15*5</f>
        <v>10</v>
      </c>
    </row>
    <row r="7" spans="1:13" ht="12.75">
      <c r="A7" s="315"/>
      <c r="B7" s="207">
        <f>Mannschaften!F19</f>
        <v>31</v>
      </c>
      <c r="C7" s="165" t="str">
        <f>Mannschaften!G19</f>
        <v>Müller Melissa</v>
      </c>
      <c r="D7" s="166">
        <v>156</v>
      </c>
      <c r="E7" s="167">
        <f>Mannschaften!I19*5</f>
        <v>10</v>
      </c>
      <c r="F7" s="207">
        <f>Mannschaften!F20</f>
        <v>32</v>
      </c>
      <c r="G7" s="165" t="str">
        <f>Mannschaften!G20</f>
        <v>Müller Petra</v>
      </c>
      <c r="H7" s="168">
        <v>129</v>
      </c>
      <c r="I7" s="167">
        <f>Mannschaften!I20*5</f>
        <v>5</v>
      </c>
      <c r="J7" s="207">
        <f>Mannschaften!F21</f>
        <v>33</v>
      </c>
      <c r="K7" s="165" t="str">
        <f>Mannschaften!G21</f>
        <v>Müller Dirk</v>
      </c>
      <c r="L7" s="168">
        <v>210</v>
      </c>
      <c r="M7" s="167">
        <f>Mannschaften!I21*5</f>
        <v>0</v>
      </c>
    </row>
    <row r="8" spans="1:13" ht="12.75">
      <c r="A8" s="315"/>
      <c r="B8" s="164"/>
      <c r="C8" s="165"/>
      <c r="D8" s="166"/>
      <c r="E8" s="167"/>
      <c r="F8" s="164"/>
      <c r="G8" s="165"/>
      <c r="H8" s="168"/>
      <c r="I8" s="167"/>
      <c r="J8" s="164"/>
      <c r="K8" s="165"/>
      <c r="L8" s="168"/>
      <c r="M8" s="167"/>
    </row>
    <row r="9" spans="1:13" ht="12.75">
      <c r="A9" s="315"/>
      <c r="B9" s="169"/>
      <c r="C9" s="170"/>
      <c r="D9" s="171"/>
      <c r="E9" s="172"/>
      <c r="F9" s="169"/>
      <c r="G9" s="170"/>
      <c r="H9" s="173"/>
      <c r="I9" s="172"/>
      <c r="J9" s="169"/>
      <c r="K9" s="170"/>
      <c r="L9" s="173"/>
      <c r="M9" s="172"/>
    </row>
    <row r="10" spans="1:13" ht="13.5" thickBot="1">
      <c r="A10" s="315"/>
      <c r="B10" s="174"/>
      <c r="C10" s="175"/>
      <c r="D10" s="176"/>
      <c r="E10" s="177"/>
      <c r="F10" s="174"/>
      <c r="G10" s="175"/>
      <c r="H10" s="178"/>
      <c r="I10" s="177"/>
      <c r="J10" s="174"/>
      <c r="K10" s="175"/>
      <c r="L10" s="178"/>
      <c r="M10" s="177"/>
    </row>
    <row r="11" spans="1:21" ht="13.5" thickBo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</row>
    <row r="12" spans="1:13" ht="13.5" thickBot="1">
      <c r="A12" s="179"/>
      <c r="B12" s="324" t="s">
        <v>35</v>
      </c>
      <c r="C12" s="325"/>
      <c r="D12" s="325"/>
      <c r="E12" s="326"/>
      <c r="F12" s="324" t="s">
        <v>36</v>
      </c>
      <c r="G12" s="325"/>
      <c r="H12" s="325"/>
      <c r="I12" s="326"/>
      <c r="J12" s="324" t="s">
        <v>37</v>
      </c>
      <c r="K12" s="325"/>
      <c r="L12" s="325"/>
      <c r="M12" s="326"/>
    </row>
    <row r="13" spans="1:13" ht="12.75" customHeight="1">
      <c r="A13" s="323" t="s">
        <v>30</v>
      </c>
      <c r="B13" s="313" t="s">
        <v>31</v>
      </c>
      <c r="C13" s="158"/>
      <c r="D13" s="318" t="s">
        <v>32</v>
      </c>
      <c r="E13" s="311" t="s">
        <v>33</v>
      </c>
      <c r="F13" s="313" t="s">
        <v>31</v>
      </c>
      <c r="G13" s="158"/>
      <c r="H13" s="318" t="s">
        <v>32</v>
      </c>
      <c r="I13" s="311" t="s">
        <v>33</v>
      </c>
      <c r="J13" s="313" t="s">
        <v>31</v>
      </c>
      <c r="K13" s="158"/>
      <c r="L13" s="318" t="s">
        <v>32</v>
      </c>
      <c r="M13" s="311" t="s">
        <v>33</v>
      </c>
    </row>
    <row r="14" spans="1:13" ht="31.5" customHeight="1" thickBot="1">
      <c r="A14" s="323"/>
      <c r="B14" s="314"/>
      <c r="C14" s="180" t="s">
        <v>34</v>
      </c>
      <c r="D14" s="319"/>
      <c r="E14" s="312"/>
      <c r="F14" s="314"/>
      <c r="G14" s="180" t="s">
        <v>34</v>
      </c>
      <c r="H14" s="319"/>
      <c r="I14" s="312"/>
      <c r="J14" s="314"/>
      <c r="K14" s="180" t="s">
        <v>34</v>
      </c>
      <c r="L14" s="319"/>
      <c r="M14" s="312"/>
    </row>
    <row r="15" spans="1:13" ht="12.75">
      <c r="A15" s="315" t="s">
        <v>135</v>
      </c>
      <c r="B15" s="207">
        <f>Mannschaften!F7</f>
        <v>5</v>
      </c>
      <c r="C15" s="165" t="str">
        <f>Mannschaften!G7</f>
        <v>Almeroth Manfred</v>
      </c>
      <c r="D15" s="161">
        <v>132</v>
      </c>
      <c r="E15" s="162">
        <f>Mannschaften!I7*5</f>
        <v>10</v>
      </c>
      <c r="F15" s="207">
        <f>Mannschaften!F8</f>
        <v>6</v>
      </c>
      <c r="G15" s="165" t="str">
        <f>Mannschaften!G8</f>
        <v>Tappert Hubert</v>
      </c>
      <c r="H15" s="163">
        <v>72</v>
      </c>
      <c r="I15" s="162">
        <f>Mannschaften!I8*5</f>
        <v>10</v>
      </c>
      <c r="J15" s="207">
        <f>Mannschaften!F9</f>
        <v>7</v>
      </c>
      <c r="K15" s="165" t="str">
        <f>Mannschaften!G9</f>
        <v>Junghänel Peter</v>
      </c>
      <c r="L15" s="163">
        <v>96</v>
      </c>
      <c r="M15" s="162">
        <f>Mannschaften!I9*5</f>
        <v>0</v>
      </c>
    </row>
    <row r="16" spans="1:13" ht="12.75">
      <c r="A16" s="315"/>
      <c r="B16" s="207">
        <f>Mannschaften!F13</f>
        <v>15</v>
      </c>
      <c r="C16" s="165" t="str">
        <f>Mannschaften!G13</f>
        <v>Pachl Manuel</v>
      </c>
      <c r="D16" s="166">
        <v>121</v>
      </c>
      <c r="E16" s="167">
        <f>Mannschaften!I13*5</f>
        <v>10</v>
      </c>
      <c r="F16" s="207">
        <f>Mannschaften!F14</f>
        <v>16</v>
      </c>
      <c r="G16" s="165" t="str">
        <f>Mannschaften!G14</f>
        <v>Friedrich Markus</v>
      </c>
      <c r="H16" s="168">
        <v>167</v>
      </c>
      <c r="I16" s="167">
        <f>Mannschaften!I14*5</f>
        <v>10</v>
      </c>
      <c r="J16" s="207">
        <f>Mannschaften!F15</f>
        <v>17</v>
      </c>
      <c r="K16" s="165" t="str">
        <f>Mannschaften!G15</f>
        <v>Magin Heinz</v>
      </c>
      <c r="L16" s="168">
        <v>134</v>
      </c>
      <c r="M16" s="167">
        <f>Mannschaften!I15*5</f>
        <v>10</v>
      </c>
    </row>
    <row r="17" spans="1:13" ht="12.75">
      <c r="A17" s="315"/>
      <c r="B17" s="207">
        <f>Mannschaften!B19</f>
        <v>27</v>
      </c>
      <c r="C17" s="165" t="str">
        <f>Mannschaften!C19</f>
        <v>Penner Tanja</v>
      </c>
      <c r="D17" s="166">
        <v>133</v>
      </c>
      <c r="E17" s="167">
        <f>Mannschaften!E19*5</f>
        <v>5</v>
      </c>
      <c r="F17" s="207">
        <f>Mannschaften!B20</f>
        <v>28</v>
      </c>
      <c r="G17" s="165" t="str">
        <f>Mannschaften!C20</f>
        <v>Hösl Angelika</v>
      </c>
      <c r="H17" s="168">
        <v>131</v>
      </c>
      <c r="I17" s="167">
        <f>Mannschaften!E20*5</f>
        <v>5</v>
      </c>
      <c r="J17" s="207">
        <f>Mannschaften!B21</f>
        <v>29</v>
      </c>
      <c r="K17" s="165" t="str">
        <f>Mannschaften!C21</f>
        <v>Market Regina</v>
      </c>
      <c r="L17" s="168">
        <v>112</v>
      </c>
      <c r="M17" s="167">
        <f>Mannschaften!E21*5</f>
        <v>5</v>
      </c>
    </row>
    <row r="18" spans="1:13" ht="12.75">
      <c r="A18" s="315"/>
      <c r="B18" s="164"/>
      <c r="C18" s="165"/>
      <c r="D18" s="166"/>
      <c r="E18" s="167"/>
      <c r="F18" s="164"/>
      <c r="G18" s="165"/>
      <c r="H18" s="168"/>
      <c r="I18" s="167"/>
      <c r="J18" s="164"/>
      <c r="K18" s="165"/>
      <c r="L18" s="168"/>
      <c r="M18" s="167"/>
    </row>
    <row r="19" spans="1:13" ht="12.75">
      <c r="A19" s="315"/>
      <c r="B19" s="169"/>
      <c r="C19" s="170"/>
      <c r="D19" s="171"/>
      <c r="E19" s="172"/>
      <c r="F19" s="169"/>
      <c r="G19" s="170"/>
      <c r="H19" s="173"/>
      <c r="I19" s="172"/>
      <c r="J19" s="169"/>
      <c r="K19" s="170"/>
      <c r="L19" s="173"/>
      <c r="M19" s="172"/>
    </row>
    <row r="20" spans="1:13" ht="13.5" thickBot="1">
      <c r="A20" s="315"/>
      <c r="B20" s="174"/>
      <c r="C20" s="175"/>
      <c r="D20" s="176"/>
      <c r="E20" s="177"/>
      <c r="F20" s="174"/>
      <c r="G20" s="175"/>
      <c r="H20" s="178"/>
      <c r="I20" s="177"/>
      <c r="J20" s="174"/>
      <c r="K20" s="175"/>
      <c r="L20" s="178"/>
      <c r="M20" s="177"/>
    </row>
    <row r="21" spans="1:13" ht="13.5" thickBot="1">
      <c r="A21" s="181"/>
      <c r="B21" s="182"/>
      <c r="C21" s="183"/>
      <c r="D21" s="184"/>
      <c r="E21" s="182"/>
      <c r="F21" s="182"/>
      <c r="G21" s="183"/>
      <c r="H21" s="185"/>
      <c r="I21" s="182"/>
      <c r="J21" s="182"/>
      <c r="K21" s="183"/>
      <c r="L21" s="185"/>
      <c r="M21" s="182"/>
    </row>
    <row r="22" spans="1:13" ht="13.5" thickBot="1">
      <c r="A22" s="179"/>
      <c r="B22" s="324" t="s">
        <v>128</v>
      </c>
      <c r="C22" s="325"/>
      <c r="D22" s="325"/>
      <c r="E22" s="326"/>
      <c r="F22" s="324" t="s">
        <v>129</v>
      </c>
      <c r="G22" s="325"/>
      <c r="H22" s="325"/>
      <c r="I22" s="326"/>
      <c r="J22" s="324" t="s">
        <v>130</v>
      </c>
      <c r="K22" s="325"/>
      <c r="L22" s="325"/>
      <c r="M22" s="326"/>
    </row>
    <row r="23" spans="1:13" ht="12.75">
      <c r="A23" s="323" t="s">
        <v>30</v>
      </c>
      <c r="B23" s="313" t="s">
        <v>31</v>
      </c>
      <c r="C23" s="158"/>
      <c r="D23" s="318" t="s">
        <v>32</v>
      </c>
      <c r="E23" s="311" t="s">
        <v>33</v>
      </c>
      <c r="F23" s="313" t="s">
        <v>31</v>
      </c>
      <c r="G23" s="158"/>
      <c r="H23" s="318" t="s">
        <v>32</v>
      </c>
      <c r="I23" s="311" t="s">
        <v>33</v>
      </c>
      <c r="J23" s="313" t="s">
        <v>31</v>
      </c>
      <c r="K23" s="158"/>
      <c r="L23" s="318" t="s">
        <v>32</v>
      </c>
      <c r="M23" s="311" t="s">
        <v>33</v>
      </c>
    </row>
    <row r="24" spans="1:13" ht="30" customHeight="1" thickBot="1">
      <c r="A24" s="323"/>
      <c r="B24" s="314"/>
      <c r="C24" s="180" t="s">
        <v>34</v>
      </c>
      <c r="D24" s="319"/>
      <c r="E24" s="312"/>
      <c r="F24" s="314"/>
      <c r="G24" s="180" t="s">
        <v>34</v>
      </c>
      <c r="H24" s="319"/>
      <c r="I24" s="312"/>
      <c r="J24" s="314"/>
      <c r="K24" s="180" t="s">
        <v>34</v>
      </c>
      <c r="L24" s="319"/>
      <c r="M24" s="312"/>
    </row>
    <row r="25" spans="1:13" ht="12.75">
      <c r="A25" s="315" t="s">
        <v>135</v>
      </c>
      <c r="B25" s="207">
        <f>Mannschaften!J7</f>
        <v>8</v>
      </c>
      <c r="C25" s="165" t="str">
        <f>Mannschaften!K7</f>
        <v>Stahl Ingrid</v>
      </c>
      <c r="D25" s="161">
        <v>149</v>
      </c>
      <c r="E25" s="162">
        <f>Mannschaften!M7*5</f>
        <v>5</v>
      </c>
      <c r="F25" s="207">
        <f>Mannschaften!J8</f>
        <v>9</v>
      </c>
      <c r="G25" s="165" t="str">
        <f>Mannschaften!K8</f>
        <v>Weber Ursula</v>
      </c>
      <c r="H25" s="163">
        <v>111</v>
      </c>
      <c r="I25" s="162">
        <f>Mannschaften!M8*5</f>
        <v>5</v>
      </c>
      <c r="J25" s="207">
        <f>Mannschaften!J9</f>
        <v>10</v>
      </c>
      <c r="K25" s="165" t="str">
        <f>Mannschaften!K9</f>
        <v>Stahl Simone</v>
      </c>
      <c r="L25" s="163">
        <v>124</v>
      </c>
      <c r="M25" s="162">
        <f>Mannschaften!M9*5</f>
        <v>10</v>
      </c>
    </row>
    <row r="26" spans="1:13" ht="12.75">
      <c r="A26" s="315"/>
      <c r="B26" s="207">
        <f>Mannschaften!J19</f>
        <v>18</v>
      </c>
      <c r="C26" s="165" t="str">
        <f>Mannschaften!K19</f>
        <v>Stütz Christian</v>
      </c>
      <c r="D26" s="166">
        <v>119</v>
      </c>
      <c r="E26" s="167">
        <f>Mannschaften!M19*5</f>
        <v>10</v>
      </c>
      <c r="F26" s="207">
        <f>Mannschaften!J20</f>
        <v>19</v>
      </c>
      <c r="G26" s="165" t="str">
        <f>Mannschaften!K20</f>
        <v>Bott Markus</v>
      </c>
      <c r="H26" s="168">
        <v>114</v>
      </c>
      <c r="I26" s="167">
        <f>Mannschaften!M20*5</f>
        <v>10</v>
      </c>
      <c r="J26" s="207">
        <f>Mannschaften!J21</f>
        <v>20</v>
      </c>
      <c r="K26" s="165" t="str">
        <f>Mannschaften!K21</f>
        <v>Benedom Johann</v>
      </c>
      <c r="L26" s="168">
        <v>123</v>
      </c>
      <c r="M26" s="167">
        <f>Mannschaften!M21*5</f>
        <v>10</v>
      </c>
    </row>
    <row r="27" spans="1:13" ht="12.75">
      <c r="A27" s="315"/>
      <c r="B27" s="207">
        <f>Mannschaften!J13</f>
        <v>23</v>
      </c>
      <c r="C27" s="165" t="str">
        <f>Mannschaften!K13</f>
        <v>Schmucker Stefan</v>
      </c>
      <c r="D27" s="166">
        <v>188</v>
      </c>
      <c r="E27" s="167">
        <f>Mannschaften!M13*5</f>
        <v>0</v>
      </c>
      <c r="F27" s="207">
        <f>Mannschaften!J14</f>
        <v>24</v>
      </c>
      <c r="G27" s="165" t="str">
        <f>Mannschaften!K14</f>
        <v>Weiß Alfred</v>
      </c>
      <c r="H27" s="168">
        <v>104</v>
      </c>
      <c r="I27" s="167">
        <f>Mannschaften!M14*5</f>
        <v>5</v>
      </c>
      <c r="J27" s="207">
        <f>Mannschaften!J15</f>
        <v>25</v>
      </c>
      <c r="K27" s="165" t="str">
        <f>Mannschaften!K15</f>
        <v>Tittelbach Sven</v>
      </c>
      <c r="L27" s="168">
        <v>75</v>
      </c>
      <c r="M27" s="167">
        <f>Mannschaften!M15*5</f>
        <v>5</v>
      </c>
    </row>
    <row r="28" spans="1:13" ht="12.75">
      <c r="A28" s="315"/>
      <c r="B28" s="164"/>
      <c r="C28" s="165"/>
      <c r="D28" s="166"/>
      <c r="E28" s="167"/>
      <c r="F28" s="164"/>
      <c r="G28" s="165"/>
      <c r="H28" s="168"/>
      <c r="I28" s="167"/>
      <c r="J28" s="164"/>
      <c r="K28" s="165"/>
      <c r="L28" s="168"/>
      <c r="M28" s="167"/>
    </row>
    <row r="29" spans="1:13" ht="12.75">
      <c r="A29" s="315"/>
      <c r="B29" s="169"/>
      <c r="C29" s="170"/>
      <c r="D29" s="171"/>
      <c r="E29" s="172"/>
      <c r="F29" s="169"/>
      <c r="G29" s="170"/>
      <c r="H29" s="173"/>
      <c r="I29" s="172"/>
      <c r="J29" s="169"/>
      <c r="K29" s="170"/>
      <c r="L29" s="173"/>
      <c r="M29" s="172"/>
    </row>
    <row r="30" spans="1:13" ht="13.5" thickBot="1">
      <c r="A30" s="315"/>
      <c r="B30" s="174"/>
      <c r="C30" s="175"/>
      <c r="D30" s="176"/>
      <c r="E30" s="177"/>
      <c r="F30" s="174"/>
      <c r="G30" s="175"/>
      <c r="H30" s="178"/>
      <c r="I30" s="177"/>
      <c r="J30" s="174"/>
      <c r="K30" s="175"/>
      <c r="L30" s="178"/>
      <c r="M30" s="177"/>
    </row>
    <row r="35" ht="13.5" thickBot="1"/>
    <row r="36" spans="1:13" ht="13.5" customHeight="1" thickBot="1">
      <c r="A36" s="186"/>
      <c r="B36" s="320" t="s">
        <v>29</v>
      </c>
      <c r="C36" s="321"/>
      <c r="D36" s="321"/>
      <c r="E36" s="322"/>
      <c r="F36" s="320" t="s">
        <v>35</v>
      </c>
      <c r="G36" s="321"/>
      <c r="H36" s="321"/>
      <c r="I36" s="322"/>
      <c r="J36" s="320" t="s">
        <v>36</v>
      </c>
      <c r="K36" s="321"/>
      <c r="L36" s="321"/>
      <c r="M36" s="322"/>
    </row>
    <row r="37" spans="1:13" ht="12.75">
      <c r="A37" s="317" t="s">
        <v>38</v>
      </c>
      <c r="B37" s="313" t="s">
        <v>31</v>
      </c>
      <c r="C37" s="187"/>
      <c r="D37" s="318" t="s">
        <v>32</v>
      </c>
      <c r="E37" s="311" t="s">
        <v>33</v>
      </c>
      <c r="F37" s="313" t="s">
        <v>31</v>
      </c>
      <c r="G37" s="187"/>
      <c r="H37" s="318" t="s">
        <v>32</v>
      </c>
      <c r="I37" s="311" t="s">
        <v>33</v>
      </c>
      <c r="J37" s="313" t="s">
        <v>31</v>
      </c>
      <c r="K37" s="187"/>
      <c r="L37" s="318" t="s">
        <v>32</v>
      </c>
      <c r="M37" s="311" t="s">
        <v>33</v>
      </c>
    </row>
    <row r="38" spans="1:13" ht="33" customHeight="1" thickBot="1">
      <c r="A38" s="317"/>
      <c r="B38" s="314"/>
      <c r="C38" s="159" t="s">
        <v>34</v>
      </c>
      <c r="D38" s="319"/>
      <c r="E38" s="312"/>
      <c r="F38" s="314"/>
      <c r="G38" s="159" t="s">
        <v>34</v>
      </c>
      <c r="H38" s="319"/>
      <c r="I38" s="312"/>
      <c r="J38" s="314"/>
      <c r="K38" s="159" t="s">
        <v>34</v>
      </c>
      <c r="L38" s="319"/>
      <c r="M38" s="312"/>
    </row>
    <row r="39" spans="1:13" ht="12.75">
      <c r="A39" s="316" t="s">
        <v>136</v>
      </c>
      <c r="B39" s="206">
        <f aca="true" t="shared" si="0" ref="B39:C41">J25</f>
        <v>10</v>
      </c>
      <c r="C39" s="160" t="str">
        <f t="shared" si="0"/>
        <v>Stahl Simone</v>
      </c>
      <c r="D39" s="161">
        <v>177</v>
      </c>
      <c r="E39" s="162">
        <f>M25</f>
        <v>10</v>
      </c>
      <c r="F39" s="206">
        <f aca="true" t="shared" si="1" ref="F39:G41">B5</f>
        <v>1</v>
      </c>
      <c r="G39" s="160" t="str">
        <f t="shared" si="1"/>
        <v>Lange Klaus</v>
      </c>
      <c r="H39" s="163">
        <v>183</v>
      </c>
      <c r="I39" s="162">
        <f aca="true" t="shared" si="2" ref="I39:K41">E5</f>
        <v>10</v>
      </c>
      <c r="J39" s="206">
        <f t="shared" si="2"/>
        <v>2</v>
      </c>
      <c r="K39" s="160" t="str">
        <f t="shared" si="2"/>
        <v>Wustlich Arvid</v>
      </c>
      <c r="L39" s="163">
        <v>194</v>
      </c>
      <c r="M39" s="162">
        <f>I5</f>
        <v>5</v>
      </c>
    </row>
    <row r="40" spans="1:13" ht="12.75">
      <c r="A40" s="316"/>
      <c r="B40" s="207">
        <f t="shared" si="0"/>
        <v>20</v>
      </c>
      <c r="C40" s="165" t="str">
        <f t="shared" si="0"/>
        <v>Benedom Johann</v>
      </c>
      <c r="D40" s="166">
        <v>134</v>
      </c>
      <c r="E40" s="167">
        <f>M26</f>
        <v>10</v>
      </c>
      <c r="F40" s="207">
        <f t="shared" si="1"/>
        <v>11</v>
      </c>
      <c r="G40" s="165" t="str">
        <f t="shared" si="1"/>
        <v>Kunde Otmar</v>
      </c>
      <c r="H40" s="168">
        <v>159</v>
      </c>
      <c r="I40" s="167">
        <f t="shared" si="2"/>
        <v>5</v>
      </c>
      <c r="J40" s="207">
        <f t="shared" si="2"/>
        <v>12</v>
      </c>
      <c r="K40" s="165" t="str">
        <f t="shared" si="2"/>
        <v>Winter Rudolf</v>
      </c>
      <c r="L40" s="168">
        <v>160</v>
      </c>
      <c r="M40" s="167">
        <f>I6</f>
        <v>5</v>
      </c>
    </row>
    <row r="41" spans="1:13" ht="12.75">
      <c r="A41" s="316"/>
      <c r="B41" s="207">
        <f t="shared" si="0"/>
        <v>25</v>
      </c>
      <c r="C41" s="165" t="str">
        <f t="shared" si="0"/>
        <v>Tittelbach Sven</v>
      </c>
      <c r="D41" s="166">
        <v>90</v>
      </c>
      <c r="E41" s="167">
        <f>M27</f>
        <v>5</v>
      </c>
      <c r="F41" s="207">
        <f t="shared" si="1"/>
        <v>31</v>
      </c>
      <c r="G41" s="165" t="str">
        <f t="shared" si="1"/>
        <v>Müller Melissa</v>
      </c>
      <c r="H41" s="168">
        <v>125</v>
      </c>
      <c r="I41" s="167">
        <f t="shared" si="2"/>
        <v>10</v>
      </c>
      <c r="J41" s="207">
        <f t="shared" si="2"/>
        <v>32</v>
      </c>
      <c r="K41" s="165" t="str">
        <f t="shared" si="2"/>
        <v>Müller Petra</v>
      </c>
      <c r="L41" s="168">
        <v>124</v>
      </c>
      <c r="M41" s="167">
        <f>I7</f>
        <v>5</v>
      </c>
    </row>
    <row r="42" spans="1:13" ht="12.75">
      <c r="A42" s="316"/>
      <c r="B42" s="164"/>
      <c r="C42" s="165"/>
      <c r="D42" s="166"/>
      <c r="E42" s="167"/>
      <c r="F42" s="164"/>
      <c r="G42" s="165"/>
      <c r="H42" s="168"/>
      <c r="I42" s="167"/>
      <c r="J42" s="164"/>
      <c r="K42" s="165"/>
      <c r="L42" s="168"/>
      <c r="M42" s="167"/>
    </row>
    <row r="43" spans="1:13" ht="12.75">
      <c r="A43" s="316"/>
      <c r="B43" s="169"/>
      <c r="C43" s="170"/>
      <c r="D43" s="171"/>
      <c r="E43" s="172"/>
      <c r="F43" s="169"/>
      <c r="G43" s="170"/>
      <c r="H43" s="173"/>
      <c r="I43" s="172"/>
      <c r="J43" s="169"/>
      <c r="K43" s="170"/>
      <c r="L43" s="173"/>
      <c r="M43" s="172"/>
    </row>
    <row r="44" spans="1:13" ht="13.5" thickBot="1">
      <c r="A44" s="316"/>
      <c r="B44" s="174"/>
      <c r="C44" s="175"/>
      <c r="D44" s="176"/>
      <c r="E44" s="177"/>
      <c r="F44" s="174"/>
      <c r="G44" s="175"/>
      <c r="H44" s="178"/>
      <c r="I44" s="177"/>
      <c r="J44" s="174"/>
      <c r="K44" s="175"/>
      <c r="L44" s="178"/>
      <c r="M44" s="177"/>
    </row>
    <row r="45" ht="13.5" customHeight="1" thickBot="1">
      <c r="G45" s="188"/>
    </row>
    <row r="46" spans="1:13" ht="13.5" customHeight="1" thickBot="1">
      <c r="A46" s="189"/>
      <c r="B46" s="320" t="s">
        <v>37</v>
      </c>
      <c r="C46" s="321"/>
      <c r="D46" s="321"/>
      <c r="E46" s="322"/>
      <c r="F46" s="320" t="s">
        <v>128</v>
      </c>
      <c r="G46" s="321"/>
      <c r="H46" s="321"/>
      <c r="I46" s="322"/>
      <c r="J46" s="320" t="s">
        <v>129</v>
      </c>
      <c r="K46" s="321"/>
      <c r="L46" s="321"/>
      <c r="M46" s="322"/>
    </row>
    <row r="47" spans="1:13" ht="12.75">
      <c r="A47" s="317" t="s">
        <v>38</v>
      </c>
      <c r="B47" s="313" t="s">
        <v>31</v>
      </c>
      <c r="C47" s="187"/>
      <c r="D47" s="318" t="s">
        <v>32</v>
      </c>
      <c r="E47" s="311" t="s">
        <v>33</v>
      </c>
      <c r="F47" s="313" t="s">
        <v>31</v>
      </c>
      <c r="G47" s="187"/>
      <c r="H47" s="318" t="s">
        <v>32</v>
      </c>
      <c r="I47" s="311" t="s">
        <v>33</v>
      </c>
      <c r="J47" s="313" t="s">
        <v>31</v>
      </c>
      <c r="K47" s="187"/>
      <c r="L47" s="318" t="s">
        <v>32</v>
      </c>
      <c r="M47" s="311" t="s">
        <v>33</v>
      </c>
    </row>
    <row r="48" spans="1:13" ht="27.75" customHeight="1" thickBot="1">
      <c r="A48" s="317"/>
      <c r="B48" s="314"/>
      <c r="C48" s="180" t="s">
        <v>34</v>
      </c>
      <c r="D48" s="319"/>
      <c r="E48" s="312"/>
      <c r="F48" s="314"/>
      <c r="G48" s="180" t="s">
        <v>34</v>
      </c>
      <c r="H48" s="319"/>
      <c r="I48" s="312"/>
      <c r="J48" s="314"/>
      <c r="K48" s="180" t="s">
        <v>34</v>
      </c>
      <c r="L48" s="319"/>
      <c r="M48" s="312"/>
    </row>
    <row r="49" spans="1:13" ht="12.75" customHeight="1">
      <c r="A49" s="316" t="s">
        <v>136</v>
      </c>
      <c r="B49" s="207">
        <f aca="true" t="shared" si="3" ref="B49:C51">J5</f>
        <v>3</v>
      </c>
      <c r="C49" s="165" t="str">
        <f t="shared" si="3"/>
        <v>Wustlich Jan</v>
      </c>
      <c r="D49" s="161">
        <v>175</v>
      </c>
      <c r="E49" s="162">
        <f>M5</f>
        <v>5</v>
      </c>
      <c r="F49" s="207">
        <f aca="true" t="shared" si="4" ref="F49:G51">B15</f>
        <v>5</v>
      </c>
      <c r="G49" s="165" t="str">
        <f t="shared" si="4"/>
        <v>Almeroth Manfred</v>
      </c>
      <c r="H49" s="163">
        <v>70</v>
      </c>
      <c r="I49" s="162">
        <f aca="true" t="shared" si="5" ref="I49:K51">E15</f>
        <v>10</v>
      </c>
      <c r="J49" s="207">
        <f t="shared" si="5"/>
        <v>6</v>
      </c>
      <c r="K49" s="165" t="str">
        <f t="shared" si="5"/>
        <v>Tappert Hubert</v>
      </c>
      <c r="L49" s="163">
        <v>77</v>
      </c>
      <c r="M49" s="162">
        <f>I15</f>
        <v>10</v>
      </c>
    </row>
    <row r="50" spans="1:13" ht="12.75">
      <c r="A50" s="316"/>
      <c r="B50" s="207">
        <f t="shared" si="3"/>
        <v>13</v>
      </c>
      <c r="C50" s="165" t="str">
        <f t="shared" si="3"/>
        <v>Stahl Peter</v>
      </c>
      <c r="D50" s="166">
        <v>171</v>
      </c>
      <c r="E50" s="167">
        <f>M6</f>
        <v>10</v>
      </c>
      <c r="F50" s="207">
        <f t="shared" si="4"/>
        <v>15</v>
      </c>
      <c r="G50" s="165" t="str">
        <f t="shared" si="4"/>
        <v>Pachl Manuel</v>
      </c>
      <c r="H50" s="168">
        <v>114</v>
      </c>
      <c r="I50" s="167">
        <f t="shared" si="5"/>
        <v>10</v>
      </c>
      <c r="J50" s="207">
        <f t="shared" si="5"/>
        <v>16</v>
      </c>
      <c r="K50" s="165" t="str">
        <f t="shared" si="5"/>
        <v>Friedrich Markus</v>
      </c>
      <c r="L50" s="168">
        <v>151</v>
      </c>
      <c r="M50" s="167">
        <f>I16</f>
        <v>10</v>
      </c>
    </row>
    <row r="51" spans="1:13" ht="12.75">
      <c r="A51" s="316"/>
      <c r="B51" s="207">
        <f t="shared" si="3"/>
        <v>33</v>
      </c>
      <c r="C51" s="165" t="str">
        <f t="shared" si="3"/>
        <v>Müller Dirk</v>
      </c>
      <c r="D51" s="166">
        <v>192</v>
      </c>
      <c r="E51" s="167">
        <f>M7</f>
        <v>0</v>
      </c>
      <c r="F51" s="207">
        <f t="shared" si="4"/>
        <v>27</v>
      </c>
      <c r="G51" s="165" t="str">
        <f t="shared" si="4"/>
        <v>Penner Tanja</v>
      </c>
      <c r="H51" s="168">
        <v>120</v>
      </c>
      <c r="I51" s="167">
        <f t="shared" si="5"/>
        <v>5</v>
      </c>
      <c r="J51" s="207">
        <f t="shared" si="5"/>
        <v>28</v>
      </c>
      <c r="K51" s="165" t="str">
        <f t="shared" si="5"/>
        <v>Hösl Angelika</v>
      </c>
      <c r="L51" s="168">
        <v>141</v>
      </c>
      <c r="M51" s="167">
        <f>I17</f>
        <v>5</v>
      </c>
    </row>
    <row r="52" spans="1:13" ht="12.75">
      <c r="A52" s="316"/>
      <c r="B52" s="164"/>
      <c r="C52" s="165"/>
      <c r="D52" s="166"/>
      <c r="E52" s="167"/>
      <c r="F52" s="164"/>
      <c r="G52" s="165"/>
      <c r="H52" s="168"/>
      <c r="I52" s="167"/>
      <c r="J52" s="164"/>
      <c r="K52" s="165"/>
      <c r="L52" s="168"/>
      <c r="M52" s="167"/>
    </row>
    <row r="53" spans="1:13" ht="12.75">
      <c r="A53" s="316"/>
      <c r="B53" s="169"/>
      <c r="C53" s="170"/>
      <c r="D53" s="171"/>
      <c r="E53" s="172"/>
      <c r="F53" s="169"/>
      <c r="G53" s="170"/>
      <c r="H53" s="173"/>
      <c r="I53" s="172"/>
      <c r="J53" s="169"/>
      <c r="K53" s="170"/>
      <c r="L53" s="173"/>
      <c r="M53" s="172"/>
    </row>
    <row r="54" spans="1:13" ht="13.5" thickBot="1">
      <c r="A54" s="316"/>
      <c r="B54" s="174"/>
      <c r="C54" s="175"/>
      <c r="D54" s="176"/>
      <c r="E54" s="177"/>
      <c r="F54" s="174"/>
      <c r="G54" s="175"/>
      <c r="H54" s="178"/>
      <c r="I54" s="177"/>
      <c r="J54" s="174"/>
      <c r="K54" s="175"/>
      <c r="L54" s="178"/>
      <c r="M54" s="177"/>
    </row>
    <row r="55" ht="13.5" thickBot="1">
      <c r="G55" s="188"/>
    </row>
    <row r="56" spans="1:13" ht="13.5" thickBot="1">
      <c r="A56" s="189"/>
      <c r="B56" s="320" t="s">
        <v>130</v>
      </c>
      <c r="C56" s="321"/>
      <c r="D56" s="321"/>
      <c r="E56" s="322"/>
      <c r="F56" s="320" t="s">
        <v>27</v>
      </c>
      <c r="G56" s="321"/>
      <c r="H56" s="321"/>
      <c r="I56" s="322"/>
      <c r="J56" s="320" t="s">
        <v>28</v>
      </c>
      <c r="K56" s="321"/>
      <c r="L56" s="321"/>
      <c r="M56" s="322"/>
    </row>
    <row r="57" spans="1:13" ht="12.75">
      <c r="A57" s="317" t="s">
        <v>38</v>
      </c>
      <c r="B57" s="313" t="s">
        <v>31</v>
      </c>
      <c r="C57" s="187"/>
      <c r="D57" s="318" t="s">
        <v>32</v>
      </c>
      <c r="E57" s="311" t="s">
        <v>33</v>
      </c>
      <c r="F57" s="313" t="s">
        <v>31</v>
      </c>
      <c r="G57" s="187"/>
      <c r="H57" s="318" t="s">
        <v>32</v>
      </c>
      <c r="I57" s="311" t="s">
        <v>33</v>
      </c>
      <c r="J57" s="313" t="s">
        <v>31</v>
      </c>
      <c r="K57" s="187"/>
      <c r="L57" s="318" t="s">
        <v>32</v>
      </c>
      <c r="M57" s="311" t="s">
        <v>33</v>
      </c>
    </row>
    <row r="58" spans="1:13" ht="30" customHeight="1" thickBot="1">
      <c r="A58" s="317"/>
      <c r="B58" s="314"/>
      <c r="C58" s="180" t="s">
        <v>34</v>
      </c>
      <c r="D58" s="319"/>
      <c r="E58" s="312"/>
      <c r="F58" s="314"/>
      <c r="G58" s="180" t="s">
        <v>34</v>
      </c>
      <c r="H58" s="319"/>
      <c r="I58" s="312"/>
      <c r="J58" s="314"/>
      <c r="K58" s="180" t="s">
        <v>34</v>
      </c>
      <c r="L58" s="319"/>
      <c r="M58" s="312"/>
    </row>
    <row r="59" spans="1:13" ht="12.75" customHeight="1">
      <c r="A59" s="316" t="s">
        <v>136</v>
      </c>
      <c r="B59" s="207">
        <f aca="true" t="shared" si="6" ref="B59:C61">J15</f>
        <v>7</v>
      </c>
      <c r="C59" s="165" t="str">
        <f t="shared" si="6"/>
        <v>Junghänel Peter</v>
      </c>
      <c r="D59" s="161">
        <v>82</v>
      </c>
      <c r="E59" s="162">
        <f>M15</f>
        <v>0</v>
      </c>
      <c r="F59" s="207">
        <f aca="true" t="shared" si="7" ref="F59:G61">B25</f>
        <v>8</v>
      </c>
      <c r="G59" s="165" t="str">
        <f t="shared" si="7"/>
        <v>Stahl Ingrid</v>
      </c>
      <c r="H59" s="163">
        <v>136</v>
      </c>
      <c r="I59" s="162">
        <f>E25</f>
        <v>5</v>
      </c>
      <c r="J59" s="207">
        <f aca="true" t="shared" si="8" ref="J59:K61">F25</f>
        <v>9</v>
      </c>
      <c r="K59" s="165" t="str">
        <f t="shared" si="8"/>
        <v>Weber Ursula</v>
      </c>
      <c r="L59" s="163">
        <v>159</v>
      </c>
      <c r="M59" s="162">
        <f>I25</f>
        <v>5</v>
      </c>
    </row>
    <row r="60" spans="1:13" ht="12.75">
      <c r="A60" s="316"/>
      <c r="B60" s="207">
        <f t="shared" si="6"/>
        <v>17</v>
      </c>
      <c r="C60" s="165" t="str">
        <f t="shared" si="6"/>
        <v>Magin Heinz</v>
      </c>
      <c r="D60" s="166">
        <v>123</v>
      </c>
      <c r="E60" s="167">
        <f>M16</f>
        <v>10</v>
      </c>
      <c r="F60" s="207">
        <f t="shared" si="7"/>
        <v>18</v>
      </c>
      <c r="G60" s="165" t="str">
        <f t="shared" si="7"/>
        <v>Stütz Christian</v>
      </c>
      <c r="H60" s="168">
        <v>125</v>
      </c>
      <c r="I60" s="167">
        <f>E26</f>
        <v>10</v>
      </c>
      <c r="J60" s="207">
        <f t="shared" si="8"/>
        <v>19</v>
      </c>
      <c r="K60" s="165" t="str">
        <f t="shared" si="8"/>
        <v>Bott Markus</v>
      </c>
      <c r="L60" s="168">
        <v>125</v>
      </c>
      <c r="M60" s="167">
        <f>I26</f>
        <v>10</v>
      </c>
    </row>
    <row r="61" spans="1:13" ht="12.75">
      <c r="A61" s="316"/>
      <c r="B61" s="207">
        <f t="shared" si="6"/>
        <v>29</v>
      </c>
      <c r="C61" s="165" t="str">
        <f t="shared" si="6"/>
        <v>Market Regina</v>
      </c>
      <c r="D61" s="166">
        <v>130</v>
      </c>
      <c r="E61" s="167">
        <f>M17</f>
        <v>5</v>
      </c>
      <c r="F61" s="207">
        <f t="shared" si="7"/>
        <v>23</v>
      </c>
      <c r="G61" s="165" t="str">
        <f t="shared" si="7"/>
        <v>Schmucker Stefan</v>
      </c>
      <c r="H61" s="168">
        <v>212</v>
      </c>
      <c r="I61" s="167">
        <f>E27</f>
        <v>0</v>
      </c>
      <c r="J61" s="207">
        <f t="shared" si="8"/>
        <v>24</v>
      </c>
      <c r="K61" s="165" t="str">
        <f t="shared" si="8"/>
        <v>Weiß Alfred</v>
      </c>
      <c r="L61" s="168">
        <v>148</v>
      </c>
      <c r="M61" s="167">
        <f>I27</f>
        <v>5</v>
      </c>
    </row>
    <row r="62" spans="1:13" ht="12.75">
      <c r="A62" s="316"/>
      <c r="B62" s="164"/>
      <c r="C62" s="165"/>
      <c r="D62" s="166"/>
      <c r="E62" s="167"/>
      <c r="F62" s="164"/>
      <c r="G62" s="165"/>
      <c r="H62" s="168"/>
      <c r="I62" s="167"/>
      <c r="J62" s="164"/>
      <c r="K62" s="165"/>
      <c r="L62" s="168"/>
      <c r="M62" s="167"/>
    </row>
    <row r="63" spans="1:13" ht="12.75">
      <c r="A63" s="316"/>
      <c r="B63" s="169"/>
      <c r="C63" s="170"/>
      <c r="D63" s="171"/>
      <c r="E63" s="172"/>
      <c r="F63" s="169"/>
      <c r="G63" s="170"/>
      <c r="H63" s="173"/>
      <c r="I63" s="172"/>
      <c r="J63" s="169"/>
      <c r="K63" s="170"/>
      <c r="L63" s="173"/>
      <c r="M63" s="172"/>
    </row>
    <row r="64" spans="1:13" ht="13.5" thickBot="1">
      <c r="A64" s="316"/>
      <c r="B64" s="174"/>
      <c r="C64" s="175"/>
      <c r="D64" s="176"/>
      <c r="E64" s="177"/>
      <c r="F64" s="174"/>
      <c r="G64" s="175"/>
      <c r="H64" s="178"/>
      <c r="I64" s="177"/>
      <c r="J64" s="174"/>
      <c r="K64" s="175"/>
      <c r="L64" s="178"/>
      <c r="M64" s="177"/>
    </row>
    <row r="67" ht="23.25" customHeight="1"/>
    <row r="69" ht="13.5" thickBot="1"/>
    <row r="70" spans="1:13" ht="13.5" thickBot="1">
      <c r="A70" s="190"/>
      <c r="B70" s="327" t="s">
        <v>36</v>
      </c>
      <c r="C70" s="328"/>
      <c r="D70" s="328"/>
      <c r="E70" s="329"/>
      <c r="F70" s="327" t="s">
        <v>37</v>
      </c>
      <c r="G70" s="328"/>
      <c r="H70" s="328"/>
      <c r="I70" s="329"/>
      <c r="J70" s="327" t="s">
        <v>128</v>
      </c>
      <c r="K70" s="328"/>
      <c r="L70" s="328"/>
      <c r="M70" s="329"/>
    </row>
    <row r="71" spans="1:13" ht="12.75">
      <c r="A71" s="331" t="s">
        <v>39</v>
      </c>
      <c r="B71" s="313" t="s">
        <v>31</v>
      </c>
      <c r="C71" s="191"/>
      <c r="D71" s="318" t="s">
        <v>32</v>
      </c>
      <c r="E71" s="311" t="s">
        <v>33</v>
      </c>
      <c r="F71" s="313" t="s">
        <v>31</v>
      </c>
      <c r="G71" s="191"/>
      <c r="H71" s="318" t="s">
        <v>32</v>
      </c>
      <c r="I71" s="311" t="s">
        <v>33</v>
      </c>
      <c r="J71" s="313" t="s">
        <v>31</v>
      </c>
      <c r="K71" s="191"/>
      <c r="L71" s="318" t="s">
        <v>32</v>
      </c>
      <c r="M71" s="311" t="s">
        <v>33</v>
      </c>
    </row>
    <row r="72" spans="1:13" ht="29.25" customHeight="1" thickBot="1">
      <c r="A72" s="331"/>
      <c r="B72" s="314"/>
      <c r="C72" s="159" t="s">
        <v>34</v>
      </c>
      <c r="D72" s="319"/>
      <c r="E72" s="312"/>
      <c r="F72" s="314"/>
      <c r="G72" s="159" t="s">
        <v>34</v>
      </c>
      <c r="H72" s="319"/>
      <c r="I72" s="312"/>
      <c r="J72" s="314"/>
      <c r="K72" s="159" t="s">
        <v>34</v>
      </c>
      <c r="L72" s="319"/>
      <c r="M72" s="312"/>
    </row>
    <row r="73" spans="1:13" ht="12.75">
      <c r="A73" s="330" t="s">
        <v>137</v>
      </c>
      <c r="B73" s="206">
        <f aca="true" t="shared" si="9" ref="B73:C75">J59</f>
        <v>9</v>
      </c>
      <c r="C73" s="160" t="str">
        <f t="shared" si="9"/>
        <v>Weber Ursula</v>
      </c>
      <c r="D73" s="161">
        <v>117</v>
      </c>
      <c r="E73" s="162">
        <f>M59</f>
        <v>5</v>
      </c>
      <c r="F73" s="206">
        <f>B39</f>
        <v>10</v>
      </c>
      <c r="G73" s="160" t="str">
        <f>C39</f>
        <v>Stahl Simone</v>
      </c>
      <c r="H73" s="163">
        <v>107</v>
      </c>
      <c r="I73" s="162">
        <f>E39</f>
        <v>10</v>
      </c>
      <c r="J73" s="206">
        <f aca="true" t="shared" si="10" ref="J73:K75">F39</f>
        <v>1</v>
      </c>
      <c r="K73" s="160" t="str">
        <f t="shared" si="10"/>
        <v>Lange Klaus</v>
      </c>
      <c r="L73" s="163">
        <v>169</v>
      </c>
      <c r="M73" s="162">
        <f>I39</f>
        <v>10</v>
      </c>
    </row>
    <row r="74" spans="1:13" ht="12.75">
      <c r="A74" s="330"/>
      <c r="B74" s="207">
        <f>Mannschaften!J22</f>
        <v>21</v>
      </c>
      <c r="C74" s="165" t="str">
        <f>Mannschaften!K22</f>
        <v>Bott Marion</v>
      </c>
      <c r="D74" s="166">
        <v>119</v>
      </c>
      <c r="E74" s="167">
        <f>Mannschaften!M22*5</f>
        <v>5</v>
      </c>
      <c r="F74" s="207">
        <f>B40</f>
        <v>20</v>
      </c>
      <c r="G74" s="165" t="str">
        <f>C40</f>
        <v>Benedom Johann</v>
      </c>
      <c r="H74" s="168">
        <v>174</v>
      </c>
      <c r="I74" s="167">
        <f>E40</f>
        <v>10</v>
      </c>
      <c r="J74" s="207">
        <f t="shared" si="10"/>
        <v>11</v>
      </c>
      <c r="K74" s="165" t="str">
        <f t="shared" si="10"/>
        <v>Kunde Otmar</v>
      </c>
      <c r="L74" s="168">
        <v>204</v>
      </c>
      <c r="M74" s="167">
        <f>I40</f>
        <v>5</v>
      </c>
    </row>
    <row r="75" spans="1:13" ht="12.75">
      <c r="A75" s="330"/>
      <c r="B75" s="207">
        <f t="shared" si="9"/>
        <v>24</v>
      </c>
      <c r="C75" s="165" t="str">
        <f t="shared" si="9"/>
        <v>Weiß Alfred</v>
      </c>
      <c r="D75" s="166">
        <v>136</v>
      </c>
      <c r="E75" s="167">
        <f>M61</f>
        <v>5</v>
      </c>
      <c r="F75" s="207">
        <f>Mannschaften!J16</f>
        <v>26</v>
      </c>
      <c r="G75" s="165" t="str">
        <f>Mannschaften!K16</f>
        <v>Weiß Juliane</v>
      </c>
      <c r="H75" s="168">
        <v>143</v>
      </c>
      <c r="I75" s="167">
        <f>Mannschaften!M16*5</f>
        <v>5</v>
      </c>
      <c r="J75" s="207">
        <f t="shared" si="10"/>
        <v>31</v>
      </c>
      <c r="K75" s="165" t="str">
        <f t="shared" si="10"/>
        <v>Müller Melissa</v>
      </c>
      <c r="L75" s="168">
        <v>158</v>
      </c>
      <c r="M75" s="167">
        <f>I41</f>
        <v>10</v>
      </c>
    </row>
    <row r="76" spans="1:13" ht="12.75">
      <c r="A76" s="330"/>
      <c r="B76" s="164"/>
      <c r="C76" s="165"/>
      <c r="D76" s="166"/>
      <c r="E76" s="167"/>
      <c r="F76" s="164"/>
      <c r="G76" s="165"/>
      <c r="H76" s="168"/>
      <c r="I76" s="167"/>
      <c r="J76" s="164"/>
      <c r="K76" s="165"/>
      <c r="L76" s="168"/>
      <c r="M76" s="167"/>
    </row>
    <row r="77" spans="1:13" ht="12.75">
      <c r="A77" s="330"/>
      <c r="B77" s="169"/>
      <c r="C77" s="170"/>
      <c r="D77" s="171"/>
      <c r="E77" s="172"/>
      <c r="F77" s="169"/>
      <c r="G77" s="170"/>
      <c r="H77" s="173"/>
      <c r="I77" s="172"/>
      <c r="J77" s="169"/>
      <c r="K77" s="170"/>
      <c r="L77" s="173"/>
      <c r="M77" s="172"/>
    </row>
    <row r="78" spans="1:13" ht="13.5" thickBot="1">
      <c r="A78" s="330"/>
      <c r="B78" s="174"/>
      <c r="C78" s="175"/>
      <c r="D78" s="176"/>
      <c r="E78" s="177"/>
      <c r="F78" s="174"/>
      <c r="G78" s="175"/>
      <c r="H78" s="178"/>
      <c r="I78" s="177"/>
      <c r="J78" s="174"/>
      <c r="K78" s="175"/>
      <c r="L78" s="178"/>
      <c r="M78" s="177"/>
    </row>
    <row r="79" spans="1:13" ht="13.5" thickBot="1">
      <c r="A79" s="155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</row>
    <row r="80" spans="1:13" ht="13.5" thickBot="1">
      <c r="A80" s="192"/>
      <c r="B80" s="327" t="s">
        <v>129</v>
      </c>
      <c r="C80" s="328"/>
      <c r="D80" s="328"/>
      <c r="E80" s="329"/>
      <c r="F80" s="327" t="s">
        <v>130</v>
      </c>
      <c r="G80" s="328"/>
      <c r="H80" s="328"/>
      <c r="I80" s="329"/>
      <c r="J80" s="327" t="s">
        <v>27</v>
      </c>
      <c r="K80" s="328"/>
      <c r="L80" s="328"/>
      <c r="M80" s="329"/>
    </row>
    <row r="81" spans="1:13" ht="12.75">
      <c r="A81" s="331" t="s">
        <v>39</v>
      </c>
      <c r="B81" s="313" t="s">
        <v>31</v>
      </c>
      <c r="C81" s="191"/>
      <c r="D81" s="318" t="s">
        <v>32</v>
      </c>
      <c r="E81" s="311" t="s">
        <v>33</v>
      </c>
      <c r="F81" s="313" t="s">
        <v>31</v>
      </c>
      <c r="G81" s="191"/>
      <c r="H81" s="318" t="s">
        <v>32</v>
      </c>
      <c r="I81" s="311" t="s">
        <v>33</v>
      </c>
      <c r="J81" s="313" t="s">
        <v>31</v>
      </c>
      <c r="K81" s="191"/>
      <c r="L81" s="318" t="s">
        <v>32</v>
      </c>
      <c r="M81" s="311" t="s">
        <v>33</v>
      </c>
    </row>
    <row r="82" spans="1:13" ht="27.75" customHeight="1" thickBot="1">
      <c r="A82" s="331"/>
      <c r="B82" s="314"/>
      <c r="C82" s="180" t="s">
        <v>34</v>
      </c>
      <c r="D82" s="319"/>
      <c r="E82" s="312"/>
      <c r="F82" s="314"/>
      <c r="G82" s="180" t="s">
        <v>34</v>
      </c>
      <c r="H82" s="319"/>
      <c r="I82" s="312"/>
      <c r="J82" s="314"/>
      <c r="K82" s="180" t="s">
        <v>34</v>
      </c>
      <c r="L82" s="319"/>
      <c r="M82" s="312"/>
    </row>
    <row r="83" spans="1:13" ht="12.75" customHeight="1">
      <c r="A83" s="330" t="s">
        <v>137</v>
      </c>
      <c r="B83" s="207">
        <f aca="true" t="shared" si="11" ref="B83:C85">J39</f>
        <v>2</v>
      </c>
      <c r="C83" s="165" t="str">
        <f t="shared" si="11"/>
        <v>Wustlich Arvid</v>
      </c>
      <c r="D83" s="161">
        <v>213</v>
      </c>
      <c r="E83" s="162">
        <f>M39</f>
        <v>5</v>
      </c>
      <c r="F83" s="207">
        <f aca="true" t="shared" si="12" ref="F83:G85">B49</f>
        <v>3</v>
      </c>
      <c r="G83" s="165" t="str">
        <f t="shared" si="12"/>
        <v>Wustlich Jan</v>
      </c>
      <c r="H83" s="163">
        <v>160</v>
      </c>
      <c r="I83" s="162">
        <f aca="true" t="shared" si="13" ref="I83:K85">E49</f>
        <v>5</v>
      </c>
      <c r="J83" s="207">
        <f t="shared" si="13"/>
        <v>5</v>
      </c>
      <c r="K83" s="165" t="str">
        <f t="shared" si="13"/>
        <v>Almeroth Manfred</v>
      </c>
      <c r="L83" s="163">
        <v>100</v>
      </c>
      <c r="M83" s="162">
        <f>I49</f>
        <v>10</v>
      </c>
    </row>
    <row r="84" spans="1:13" ht="12.75">
      <c r="A84" s="330"/>
      <c r="B84" s="207">
        <f t="shared" si="11"/>
        <v>12</v>
      </c>
      <c r="C84" s="165" t="str">
        <f t="shared" si="11"/>
        <v>Winter Rudolf</v>
      </c>
      <c r="D84" s="166">
        <v>179</v>
      </c>
      <c r="E84" s="167">
        <f>M40</f>
        <v>5</v>
      </c>
      <c r="F84" s="207">
        <f t="shared" si="12"/>
        <v>13</v>
      </c>
      <c r="G84" s="165" t="str">
        <f t="shared" si="12"/>
        <v>Stahl Peter</v>
      </c>
      <c r="H84" s="168">
        <v>152</v>
      </c>
      <c r="I84" s="167">
        <f t="shared" si="13"/>
        <v>10</v>
      </c>
      <c r="J84" s="207">
        <f t="shared" si="13"/>
        <v>15</v>
      </c>
      <c r="K84" s="165" t="str">
        <f t="shared" si="13"/>
        <v>Pachl Manuel</v>
      </c>
      <c r="L84" s="168">
        <v>122</v>
      </c>
      <c r="M84" s="167">
        <f>I50</f>
        <v>10</v>
      </c>
    </row>
    <row r="85" spans="1:13" ht="12.75">
      <c r="A85" s="330"/>
      <c r="B85" s="207">
        <f t="shared" si="11"/>
        <v>32</v>
      </c>
      <c r="C85" s="165" t="str">
        <f t="shared" si="11"/>
        <v>Müller Petra</v>
      </c>
      <c r="D85" s="166">
        <v>142</v>
      </c>
      <c r="E85" s="167">
        <f>M41</f>
        <v>5</v>
      </c>
      <c r="F85" s="207">
        <f t="shared" si="12"/>
        <v>33</v>
      </c>
      <c r="G85" s="165" t="str">
        <f t="shared" si="12"/>
        <v>Müller Dirk</v>
      </c>
      <c r="H85" s="168">
        <v>184</v>
      </c>
      <c r="I85" s="167">
        <f t="shared" si="13"/>
        <v>0</v>
      </c>
      <c r="J85" s="207">
        <f t="shared" si="13"/>
        <v>27</v>
      </c>
      <c r="K85" s="165" t="str">
        <f t="shared" si="13"/>
        <v>Penner Tanja</v>
      </c>
      <c r="L85" s="168">
        <v>141</v>
      </c>
      <c r="M85" s="167">
        <f>I51</f>
        <v>5</v>
      </c>
    </row>
    <row r="86" spans="1:13" ht="12.75">
      <c r="A86" s="330"/>
      <c r="B86" s="207"/>
      <c r="C86" s="165"/>
      <c r="D86" s="166"/>
      <c r="E86" s="167"/>
      <c r="F86" s="164"/>
      <c r="G86" s="165"/>
      <c r="H86" s="168"/>
      <c r="I86" s="167"/>
      <c r="J86" s="164"/>
      <c r="K86" s="165"/>
      <c r="L86" s="168"/>
      <c r="M86" s="167"/>
    </row>
    <row r="87" spans="1:13" ht="12.75">
      <c r="A87" s="330"/>
      <c r="B87" s="169"/>
      <c r="C87" s="170"/>
      <c r="D87" s="171"/>
      <c r="E87" s="172"/>
      <c r="F87" s="169"/>
      <c r="G87" s="170"/>
      <c r="H87" s="173"/>
      <c r="I87" s="172"/>
      <c r="J87" s="169"/>
      <c r="K87" s="170"/>
      <c r="L87" s="173"/>
      <c r="M87" s="172"/>
    </row>
    <row r="88" spans="1:13" ht="13.5" thickBot="1">
      <c r="A88" s="330"/>
      <c r="B88" s="174"/>
      <c r="C88" s="175"/>
      <c r="D88" s="176"/>
      <c r="E88" s="177"/>
      <c r="F88" s="174"/>
      <c r="G88" s="175"/>
      <c r="H88" s="178"/>
      <c r="I88" s="177"/>
      <c r="J88" s="174"/>
      <c r="K88" s="175"/>
      <c r="L88" s="178"/>
      <c r="M88" s="177"/>
    </row>
    <row r="89" ht="13.5" thickBot="1"/>
    <row r="90" spans="1:13" ht="13.5" thickBot="1">
      <c r="A90" s="192"/>
      <c r="B90" s="327" t="s">
        <v>28</v>
      </c>
      <c r="C90" s="328"/>
      <c r="D90" s="328"/>
      <c r="E90" s="329"/>
      <c r="F90" s="327" t="s">
        <v>29</v>
      </c>
      <c r="G90" s="328"/>
      <c r="H90" s="328"/>
      <c r="I90" s="329"/>
      <c r="J90" s="327" t="s">
        <v>35</v>
      </c>
      <c r="K90" s="328"/>
      <c r="L90" s="328"/>
      <c r="M90" s="329"/>
    </row>
    <row r="91" spans="1:13" ht="12.75">
      <c r="A91" s="331" t="s">
        <v>39</v>
      </c>
      <c r="B91" s="313" t="s">
        <v>31</v>
      </c>
      <c r="C91" s="191"/>
      <c r="D91" s="318" t="s">
        <v>32</v>
      </c>
      <c r="E91" s="311" t="s">
        <v>33</v>
      </c>
      <c r="F91" s="313" t="s">
        <v>31</v>
      </c>
      <c r="G91" s="191"/>
      <c r="H91" s="318" t="s">
        <v>32</v>
      </c>
      <c r="I91" s="311" t="s">
        <v>33</v>
      </c>
      <c r="J91" s="313" t="s">
        <v>31</v>
      </c>
      <c r="K91" s="191"/>
      <c r="L91" s="318" t="s">
        <v>32</v>
      </c>
      <c r="M91" s="311" t="s">
        <v>33</v>
      </c>
    </row>
    <row r="92" spans="1:13" ht="30" customHeight="1" thickBot="1">
      <c r="A92" s="331"/>
      <c r="B92" s="314"/>
      <c r="C92" s="180" t="s">
        <v>34</v>
      </c>
      <c r="D92" s="319"/>
      <c r="E92" s="312"/>
      <c r="F92" s="314"/>
      <c r="G92" s="180" t="s">
        <v>34</v>
      </c>
      <c r="H92" s="319"/>
      <c r="I92" s="312"/>
      <c r="J92" s="314"/>
      <c r="K92" s="180" t="s">
        <v>34</v>
      </c>
      <c r="L92" s="319"/>
      <c r="M92" s="312"/>
    </row>
    <row r="93" spans="1:13" ht="12.75" customHeight="1">
      <c r="A93" s="330" t="s">
        <v>137</v>
      </c>
      <c r="B93" s="207">
        <f aca="true" t="shared" si="14" ref="B93:C95">J49</f>
        <v>6</v>
      </c>
      <c r="C93" s="165" t="str">
        <f t="shared" si="14"/>
        <v>Tappert Hubert</v>
      </c>
      <c r="D93" s="161">
        <v>84</v>
      </c>
      <c r="E93" s="162">
        <f>M49</f>
        <v>10</v>
      </c>
      <c r="F93" s="207">
        <f aca="true" t="shared" si="15" ref="F93:G95">B59</f>
        <v>7</v>
      </c>
      <c r="G93" s="165" t="str">
        <f t="shared" si="15"/>
        <v>Junghänel Peter</v>
      </c>
      <c r="H93" s="163">
        <v>73</v>
      </c>
      <c r="I93" s="162">
        <f>E59</f>
        <v>0</v>
      </c>
      <c r="J93" s="207">
        <f aca="true" t="shared" si="16" ref="J93:K95">F59</f>
        <v>8</v>
      </c>
      <c r="K93" s="165" t="str">
        <f t="shared" si="16"/>
        <v>Stahl Ingrid</v>
      </c>
      <c r="L93" s="163">
        <v>146</v>
      </c>
      <c r="M93" s="162">
        <f>I59</f>
        <v>5</v>
      </c>
    </row>
    <row r="94" spans="1:13" ht="12.75">
      <c r="A94" s="330"/>
      <c r="B94" s="207">
        <f t="shared" si="14"/>
        <v>16</v>
      </c>
      <c r="C94" s="165" t="str">
        <f t="shared" si="14"/>
        <v>Friedrich Markus</v>
      </c>
      <c r="D94" s="166">
        <v>115</v>
      </c>
      <c r="E94" s="167">
        <f>M50</f>
        <v>10</v>
      </c>
      <c r="F94" s="207">
        <f t="shared" si="15"/>
        <v>17</v>
      </c>
      <c r="G94" s="165" t="str">
        <f t="shared" si="15"/>
        <v>Magin Heinz</v>
      </c>
      <c r="H94" s="168">
        <v>126</v>
      </c>
      <c r="I94" s="167">
        <f>E60</f>
        <v>10</v>
      </c>
      <c r="J94" s="207">
        <f t="shared" si="16"/>
        <v>18</v>
      </c>
      <c r="K94" s="165" t="str">
        <f t="shared" si="16"/>
        <v>Stütz Christian</v>
      </c>
      <c r="L94" s="168">
        <v>122</v>
      </c>
      <c r="M94" s="167">
        <f>I60</f>
        <v>10</v>
      </c>
    </row>
    <row r="95" spans="1:13" ht="12.75">
      <c r="A95" s="330"/>
      <c r="B95" s="207">
        <f t="shared" si="14"/>
        <v>28</v>
      </c>
      <c r="C95" s="165" t="str">
        <f t="shared" si="14"/>
        <v>Hösl Angelika</v>
      </c>
      <c r="D95" s="166">
        <v>143</v>
      </c>
      <c r="E95" s="167">
        <f>M51</f>
        <v>5</v>
      </c>
      <c r="F95" s="207">
        <f t="shared" si="15"/>
        <v>29</v>
      </c>
      <c r="G95" s="165" t="str">
        <f t="shared" si="15"/>
        <v>Market Regina</v>
      </c>
      <c r="H95" s="168">
        <v>119</v>
      </c>
      <c r="I95" s="167">
        <f>E61</f>
        <v>5</v>
      </c>
      <c r="J95" s="207">
        <f t="shared" si="16"/>
        <v>23</v>
      </c>
      <c r="K95" s="165" t="str">
        <f t="shared" si="16"/>
        <v>Schmucker Stefan</v>
      </c>
      <c r="L95" s="168">
        <v>188</v>
      </c>
      <c r="M95" s="167">
        <f>I61</f>
        <v>0</v>
      </c>
    </row>
    <row r="96" spans="1:13" ht="12.75">
      <c r="A96" s="330"/>
      <c r="B96" s="164"/>
      <c r="C96" s="165"/>
      <c r="D96" s="166"/>
      <c r="E96" s="167"/>
      <c r="F96" s="207"/>
      <c r="G96" s="165"/>
      <c r="H96" s="168"/>
      <c r="I96" s="167"/>
      <c r="J96" s="164"/>
      <c r="K96" s="165"/>
      <c r="L96" s="168"/>
      <c r="M96" s="167"/>
    </row>
    <row r="97" spans="1:13" ht="12.75">
      <c r="A97" s="330"/>
      <c r="B97" s="169"/>
      <c r="C97" s="170"/>
      <c r="D97" s="171"/>
      <c r="E97" s="172"/>
      <c r="F97" s="169"/>
      <c r="G97" s="170"/>
      <c r="H97" s="173"/>
      <c r="I97" s="172"/>
      <c r="J97" s="169"/>
      <c r="K97" s="170"/>
      <c r="L97" s="173"/>
      <c r="M97" s="172"/>
    </row>
    <row r="98" spans="1:13" ht="13.5" thickBot="1">
      <c r="A98" s="330"/>
      <c r="B98" s="174"/>
      <c r="C98" s="175"/>
      <c r="D98" s="176"/>
      <c r="E98" s="177"/>
      <c r="F98" s="174"/>
      <c r="G98" s="175"/>
      <c r="H98" s="178"/>
      <c r="I98" s="177"/>
      <c r="J98" s="174"/>
      <c r="K98" s="175"/>
      <c r="L98" s="178"/>
      <c r="M98" s="177"/>
    </row>
  </sheetData>
  <sheetProtection selectLockedCells="1"/>
  <mergeCells count="126">
    <mergeCell ref="A71:A72"/>
    <mergeCell ref="I71:I72"/>
    <mergeCell ref="M91:M92"/>
    <mergeCell ref="E81:E82"/>
    <mergeCell ref="F81:F82"/>
    <mergeCell ref="A73:A78"/>
    <mergeCell ref="A83:A88"/>
    <mergeCell ref="A81:A82"/>
    <mergeCell ref="B81:B82"/>
    <mergeCell ref="D81:D82"/>
    <mergeCell ref="E91:E92"/>
    <mergeCell ref="F91:F92"/>
    <mergeCell ref="H91:H92"/>
    <mergeCell ref="I91:I92"/>
    <mergeCell ref="J91:J92"/>
    <mergeCell ref="L91:L92"/>
    <mergeCell ref="J46:M46"/>
    <mergeCell ref="I37:I38"/>
    <mergeCell ref="A93:A98"/>
    <mergeCell ref="A59:A64"/>
    <mergeCell ref="B90:E90"/>
    <mergeCell ref="F90:I90"/>
    <mergeCell ref="J90:M90"/>
    <mergeCell ref="A91:A92"/>
    <mergeCell ref="B91:B92"/>
    <mergeCell ref="D91:D92"/>
    <mergeCell ref="A47:A48"/>
    <mergeCell ref="B47:B48"/>
    <mergeCell ref="D47:D48"/>
    <mergeCell ref="B46:E46"/>
    <mergeCell ref="F46:I46"/>
    <mergeCell ref="F47:F48"/>
    <mergeCell ref="A57:A58"/>
    <mergeCell ref="B57:B58"/>
    <mergeCell ref="D57:D58"/>
    <mergeCell ref="E57:E58"/>
    <mergeCell ref="F57:F58"/>
    <mergeCell ref="H57:H58"/>
    <mergeCell ref="J23:J24"/>
    <mergeCell ref="L23:L24"/>
    <mergeCell ref="M23:M24"/>
    <mergeCell ref="A25:A30"/>
    <mergeCell ref="B56:E56"/>
    <mergeCell ref="F56:I56"/>
    <mergeCell ref="J56:M56"/>
    <mergeCell ref="A49:A54"/>
    <mergeCell ref="J47:J48"/>
    <mergeCell ref="E47:E48"/>
    <mergeCell ref="B22:E22"/>
    <mergeCell ref="F22:I22"/>
    <mergeCell ref="J22:M22"/>
    <mergeCell ref="A23:A24"/>
    <mergeCell ref="B23:B24"/>
    <mergeCell ref="D23:D24"/>
    <mergeCell ref="E23:E24"/>
    <mergeCell ref="F23:F24"/>
    <mergeCell ref="H23:H24"/>
    <mergeCell ref="I23:I24"/>
    <mergeCell ref="B70:E70"/>
    <mergeCell ref="F70:I70"/>
    <mergeCell ref="B80:E80"/>
    <mergeCell ref="F80:I80"/>
    <mergeCell ref="M71:M72"/>
    <mergeCell ref="D71:D72"/>
    <mergeCell ref="E71:E72"/>
    <mergeCell ref="F71:F72"/>
    <mergeCell ref="M81:M82"/>
    <mergeCell ref="H81:H82"/>
    <mergeCell ref="I81:I82"/>
    <mergeCell ref="J80:M80"/>
    <mergeCell ref="L47:L48"/>
    <mergeCell ref="M47:M48"/>
    <mergeCell ref="I57:I58"/>
    <mergeCell ref="J57:J58"/>
    <mergeCell ref="L57:L58"/>
    <mergeCell ref="M57:M58"/>
    <mergeCell ref="B3:B4"/>
    <mergeCell ref="J71:J72"/>
    <mergeCell ref="L71:L72"/>
    <mergeCell ref="B71:B72"/>
    <mergeCell ref="L81:L82"/>
    <mergeCell ref="H71:H72"/>
    <mergeCell ref="I47:I48"/>
    <mergeCell ref="H47:H48"/>
    <mergeCell ref="J70:M70"/>
    <mergeCell ref="J81:J82"/>
    <mergeCell ref="B12:E12"/>
    <mergeCell ref="A5:A10"/>
    <mergeCell ref="F12:I12"/>
    <mergeCell ref="B2:E2"/>
    <mergeCell ref="J2:M2"/>
    <mergeCell ref="F2:I2"/>
    <mergeCell ref="A3:A4"/>
    <mergeCell ref="D3:D4"/>
    <mergeCell ref="E3:E4"/>
    <mergeCell ref="J3:J4"/>
    <mergeCell ref="H37:H38"/>
    <mergeCell ref="M37:M38"/>
    <mergeCell ref="F36:I36"/>
    <mergeCell ref="J36:M36"/>
    <mergeCell ref="J12:M12"/>
    <mergeCell ref="L3:L4"/>
    <mergeCell ref="M3:M4"/>
    <mergeCell ref="F3:F4"/>
    <mergeCell ref="H3:H4"/>
    <mergeCell ref="I3:I4"/>
    <mergeCell ref="H13:H14"/>
    <mergeCell ref="A13:A14"/>
    <mergeCell ref="F13:F14"/>
    <mergeCell ref="L13:L14"/>
    <mergeCell ref="J37:J38"/>
    <mergeCell ref="L37:L38"/>
    <mergeCell ref="B37:B38"/>
    <mergeCell ref="D37:D38"/>
    <mergeCell ref="E37:E38"/>
    <mergeCell ref="F37:F38"/>
    <mergeCell ref="M13:M14"/>
    <mergeCell ref="J13:J14"/>
    <mergeCell ref="B13:B14"/>
    <mergeCell ref="A15:A20"/>
    <mergeCell ref="I13:I14"/>
    <mergeCell ref="A39:A44"/>
    <mergeCell ref="A37:A38"/>
    <mergeCell ref="D13:D14"/>
    <mergeCell ref="E13:E14"/>
    <mergeCell ref="B36:E36"/>
  </mergeCells>
  <printOptions/>
  <pageMargins left="0.7086614173228347" right="0.7086614173228347" top="0.984251968503937" bottom="0.3937007874015748" header="0.31496062992125984" footer="0.31496062992125984"/>
  <pageSetup horizontalDpi="600" verticalDpi="600" orientation="landscape" paperSize="9" r:id="rId1"/>
  <headerFooter>
    <oddHeader>&amp;L&amp;"Arial Narrow,Fett"&amp;11DBS -  Abteilung: Nationale Spiele &amp;C&amp;"Arial Narrow,Fett"&amp;11 5. Deutsche Meisterschaft im       
&amp;14Bowling&amp;11       
am 28./29. April 2017 in Berlin&amp;R&amp;"Arial Narrow,Fett"&amp;20Spielplan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Q25" sqref="Q25"/>
    </sheetView>
  </sheetViews>
  <sheetFormatPr defaultColWidth="12" defaultRowHeight="12.75"/>
  <cols>
    <col min="1" max="1" width="17.16015625" style="0" customWidth="1"/>
    <col min="2" max="4" width="12" style="0" customWidth="1"/>
    <col min="5" max="5" width="4.83203125" style="0" customWidth="1"/>
    <col min="6" max="6" width="17.83203125" style="0" customWidth="1"/>
    <col min="7" max="9" width="12" style="0" customWidth="1"/>
    <col min="10" max="10" width="4.16015625" style="0" customWidth="1"/>
    <col min="11" max="11" width="17" style="0" customWidth="1"/>
    <col min="12" max="14" width="12" style="0" customWidth="1"/>
    <col min="15" max="15" width="0.1640625" style="0" customWidth="1"/>
  </cols>
  <sheetData>
    <row r="1" spans="4:10" ht="26.25" customHeight="1">
      <c r="D1" s="336" t="s">
        <v>103</v>
      </c>
      <c r="E1" s="336"/>
      <c r="F1" s="336"/>
      <c r="G1" s="336"/>
      <c r="H1" s="336"/>
      <c r="I1" s="336"/>
      <c r="J1" s="336"/>
    </row>
    <row r="2" spans="2:14" ht="36" customHeight="1">
      <c r="B2" s="30"/>
      <c r="C2" s="30"/>
      <c r="D2" s="338" t="s">
        <v>0</v>
      </c>
      <c r="E2" s="338"/>
      <c r="F2" s="338"/>
      <c r="G2" s="338"/>
      <c r="H2" s="338"/>
      <c r="I2" s="338"/>
      <c r="J2" s="338"/>
      <c r="K2" s="30"/>
      <c r="L2" s="30"/>
      <c r="M2" s="30"/>
      <c r="N2" s="30"/>
    </row>
    <row r="3" spans="4:17" ht="15.75">
      <c r="D3" s="337" t="s">
        <v>131</v>
      </c>
      <c r="E3" s="337"/>
      <c r="F3" s="337"/>
      <c r="G3" s="337"/>
      <c r="H3" s="337"/>
      <c r="I3" s="337"/>
      <c r="J3" s="337"/>
      <c r="K3" s="115"/>
      <c r="L3" s="115"/>
      <c r="M3" s="115"/>
      <c r="N3" s="115"/>
      <c r="O3" s="115"/>
      <c r="P3" s="115"/>
      <c r="Q3" s="115"/>
    </row>
    <row r="4" spans="2:4" ht="12.75">
      <c r="B4" s="8"/>
      <c r="C4" s="8"/>
      <c r="D4" s="8"/>
    </row>
    <row r="5" spans="2:4" ht="13.5" thickBot="1">
      <c r="B5" s="8"/>
      <c r="C5" s="8"/>
      <c r="D5" s="8"/>
    </row>
    <row r="6" spans="1:14" ht="16.5" thickBot="1">
      <c r="A6" s="31" t="s">
        <v>40</v>
      </c>
      <c r="B6" s="342" t="str">
        <f>Mannschaften!C6</f>
        <v>Berlin Tempelhof-Schöneberg</v>
      </c>
      <c r="C6" s="343"/>
      <c r="D6" s="344"/>
      <c r="E6" s="9"/>
      <c r="F6" s="31" t="s">
        <v>40</v>
      </c>
      <c r="G6" s="339" t="str">
        <f>Mannschaften!G6</f>
        <v>Schwimmverein 1908 Gotha</v>
      </c>
      <c r="H6" s="340"/>
      <c r="I6" s="341"/>
      <c r="J6" s="9"/>
      <c r="K6" s="31" t="s">
        <v>40</v>
      </c>
      <c r="L6" s="339" t="str">
        <f>Mannschaften!K6</f>
        <v>BSV Ludwigshafen I</v>
      </c>
      <c r="M6" s="340"/>
      <c r="N6" s="341"/>
    </row>
    <row r="7" spans="1:14" ht="22.5" customHeight="1">
      <c r="A7" s="10" t="s">
        <v>41</v>
      </c>
      <c r="B7" s="11" t="str">
        <f>Mannschaften!C7</f>
        <v>Lange Klaus</v>
      </c>
      <c r="C7" s="12" t="str">
        <f>Mannschaften!C8</f>
        <v>Wustlich Arvid</v>
      </c>
      <c r="D7" s="13" t="str">
        <f>Mannschaften!C9</f>
        <v>Wustlich Jan</v>
      </c>
      <c r="E7" s="14"/>
      <c r="F7" s="10" t="s">
        <v>41</v>
      </c>
      <c r="G7" s="15" t="str">
        <f>Mannschaften!G7</f>
        <v>Almeroth Manfred</v>
      </c>
      <c r="H7" s="16" t="str">
        <f>Mannschaften!G8</f>
        <v>Tappert Hubert</v>
      </c>
      <c r="I7" s="17" t="str">
        <f>Mannschaften!G9</f>
        <v>Junghänel Peter</v>
      </c>
      <c r="J7" s="14"/>
      <c r="K7" s="10" t="s">
        <v>41</v>
      </c>
      <c r="L7" s="11" t="str">
        <f>Mannschaften!K7</f>
        <v>Stahl Ingrid</v>
      </c>
      <c r="M7" s="12" t="str">
        <f>Mannschaften!K8</f>
        <v>Weber Ursula</v>
      </c>
      <c r="N7" s="13" t="str">
        <f>Mannschaften!K9</f>
        <v>Stahl Simone</v>
      </c>
    </row>
    <row r="8" spans="1:14" ht="12.75">
      <c r="A8" t="s">
        <v>42</v>
      </c>
      <c r="B8" s="18">
        <f>Spielplan!D5+Spielplan!E5</f>
        <v>202</v>
      </c>
      <c r="C8" s="19">
        <f>Spielplan!H5+Spielplan!I5</f>
        <v>185</v>
      </c>
      <c r="D8" s="20">
        <f>Spielplan!L5+Spielplan!M5</f>
        <v>185</v>
      </c>
      <c r="F8" t="s">
        <v>42</v>
      </c>
      <c r="G8" s="18">
        <f>Spielplan!D15+Spielplan!E15</f>
        <v>142</v>
      </c>
      <c r="H8" s="19">
        <f>Spielplan!H15+Spielplan!I15</f>
        <v>82</v>
      </c>
      <c r="I8" s="20">
        <f>Spielplan!L15+Spielplan!M15</f>
        <v>96</v>
      </c>
      <c r="K8" t="s">
        <v>42</v>
      </c>
      <c r="L8" s="18">
        <f>Spielplan!D25+Spielplan!E25</f>
        <v>154</v>
      </c>
      <c r="M8" s="19">
        <f>Spielplan!H25+Spielplan!I25</f>
        <v>116</v>
      </c>
      <c r="N8" s="20">
        <f>Spielplan!L25+Spielplan!M25</f>
        <v>134</v>
      </c>
    </row>
    <row r="9" spans="1:14" ht="12.75">
      <c r="A9" t="s">
        <v>43</v>
      </c>
      <c r="B9" s="18">
        <f>Spielplan!H39+Spielplan!I39</f>
        <v>193</v>
      </c>
      <c r="C9" s="19">
        <f>Spielplan!L39+Spielplan!M39</f>
        <v>199</v>
      </c>
      <c r="D9" s="20">
        <f>Spielplan!D49+Spielplan!E49</f>
        <v>180</v>
      </c>
      <c r="F9" t="s">
        <v>43</v>
      </c>
      <c r="G9" s="18">
        <f>Spielplan!H49+Spielplan!I49</f>
        <v>80</v>
      </c>
      <c r="H9" s="19">
        <f>Spielplan!L49+Spielplan!M49</f>
        <v>87</v>
      </c>
      <c r="I9" s="20">
        <f>Spielplan!D59+Spielplan!E59</f>
        <v>82</v>
      </c>
      <c r="K9" t="s">
        <v>43</v>
      </c>
      <c r="L9" s="18">
        <f>Spielplan!H59+Spielplan!I59</f>
        <v>141</v>
      </c>
      <c r="M9" s="19">
        <f>Spielplan!L59+Spielplan!M59</f>
        <v>164</v>
      </c>
      <c r="N9" s="20">
        <f>Spielplan!D39+Spielplan!E39</f>
        <v>187</v>
      </c>
    </row>
    <row r="10" spans="1:14" ht="12.75">
      <c r="A10" t="s">
        <v>44</v>
      </c>
      <c r="B10" s="18">
        <f>Spielplan!L73+Spielplan!M73</f>
        <v>179</v>
      </c>
      <c r="C10" s="19">
        <f>Spielplan!D83+Spielplan!E83</f>
        <v>218</v>
      </c>
      <c r="D10" s="20">
        <f>Spielplan!H83+Spielplan!I83</f>
        <v>165</v>
      </c>
      <c r="F10" t="s">
        <v>44</v>
      </c>
      <c r="G10" s="18">
        <f>Spielplan!L83+Spielplan!M83</f>
        <v>110</v>
      </c>
      <c r="H10" s="19">
        <f>Spielplan!D93+Spielplan!E93</f>
        <v>94</v>
      </c>
      <c r="I10" s="20">
        <f>Spielplan!H93+Spielplan!I93</f>
        <v>73</v>
      </c>
      <c r="K10" t="s">
        <v>44</v>
      </c>
      <c r="L10" s="18">
        <f>Spielplan!L93+Spielplan!M93</f>
        <v>151</v>
      </c>
      <c r="M10" s="19">
        <f>Spielplan!D73+Spielplan!E73</f>
        <v>122</v>
      </c>
      <c r="N10" s="20">
        <f>Spielplan!H73+Spielplan!I73</f>
        <v>117</v>
      </c>
    </row>
    <row r="11" spans="2:14" ht="12.75">
      <c r="B11" s="21"/>
      <c r="C11" s="22"/>
      <c r="D11" s="23"/>
      <c r="G11" s="21"/>
      <c r="H11" s="22"/>
      <c r="I11" s="23"/>
      <c r="L11" s="21"/>
      <c r="M11" s="22"/>
      <c r="N11" s="23"/>
    </row>
    <row r="12" spans="1:14" ht="13.5" thickBot="1">
      <c r="A12" s="34" t="s">
        <v>45</v>
      </c>
      <c r="B12" s="24">
        <f>SUM(B8:B11)</f>
        <v>574</v>
      </c>
      <c r="C12" s="25">
        <f>SUM(C8:C11)</f>
        <v>602</v>
      </c>
      <c r="D12" s="26">
        <f>SUM(D8:D11)</f>
        <v>530</v>
      </c>
      <c r="F12" s="34" t="s">
        <v>45</v>
      </c>
      <c r="G12" s="24">
        <f>SUM(G8:G11)</f>
        <v>332</v>
      </c>
      <c r="H12" s="25">
        <f>SUM(H8:H11)</f>
        <v>263</v>
      </c>
      <c r="I12" s="26">
        <f>SUM(I8:I11)</f>
        <v>251</v>
      </c>
      <c r="K12" s="34" t="s">
        <v>45</v>
      </c>
      <c r="L12" s="24">
        <f>SUM(L8:L11)</f>
        <v>446</v>
      </c>
      <c r="M12" s="25">
        <f>SUM(M8:M11)</f>
        <v>402</v>
      </c>
      <c r="N12" s="26">
        <f>SUM(N8:N11)</f>
        <v>438</v>
      </c>
    </row>
    <row r="13" spans="2:14" ht="12.75">
      <c r="B13" s="8"/>
      <c r="C13" s="8"/>
      <c r="D13" s="27"/>
      <c r="G13" s="8"/>
      <c r="H13" s="8"/>
      <c r="I13" s="27"/>
      <c r="L13" s="8"/>
      <c r="M13" s="8"/>
      <c r="N13" s="27"/>
    </row>
    <row r="14" spans="1:14" ht="16.5" thickBot="1">
      <c r="A14" s="334" t="s">
        <v>46</v>
      </c>
      <c r="B14" s="334"/>
      <c r="C14" s="335"/>
      <c r="D14" s="28">
        <f>SUM(B12:D12)</f>
        <v>1706</v>
      </c>
      <c r="E14" s="29"/>
      <c r="F14" s="334" t="s">
        <v>46</v>
      </c>
      <c r="G14" s="334"/>
      <c r="H14" s="335"/>
      <c r="I14" s="28">
        <f>SUM(G12:I12)</f>
        <v>846</v>
      </c>
      <c r="J14" s="29"/>
      <c r="K14" s="334" t="s">
        <v>46</v>
      </c>
      <c r="L14" s="334"/>
      <c r="M14" s="335"/>
      <c r="N14" s="28">
        <f>SUM(L12:N12)</f>
        <v>1286</v>
      </c>
    </row>
    <row r="15" spans="2:4" ht="14.25" thickBot="1" thickTop="1">
      <c r="B15" s="8"/>
      <c r="C15" s="8"/>
      <c r="D15" s="8"/>
    </row>
    <row r="16" spans="1:14" ht="16.5" thickBot="1">
      <c r="A16" s="31" t="s">
        <v>40</v>
      </c>
      <c r="B16" s="339" t="str">
        <f>Mannschaften!C12</f>
        <v>BSV Ludwigshafen II</v>
      </c>
      <c r="C16" s="340"/>
      <c r="D16" s="341"/>
      <c r="E16" s="9"/>
      <c r="F16" s="31" t="s">
        <v>40</v>
      </c>
      <c r="G16" s="339" t="str">
        <f>Mannschaften!G12</f>
        <v>Lebenshilfe Bad Dürkheim</v>
      </c>
      <c r="H16" s="340"/>
      <c r="I16" s="341"/>
      <c r="J16" s="9"/>
      <c r="K16" s="31" t="s">
        <v>40</v>
      </c>
      <c r="L16" s="339" t="str">
        <f>Mannschaften!K12</f>
        <v>BVS Weiden I</v>
      </c>
      <c r="M16" s="340"/>
      <c r="N16" s="341"/>
    </row>
    <row r="17" spans="1:14" ht="22.5" customHeight="1">
      <c r="A17" s="10" t="s">
        <v>41</v>
      </c>
      <c r="B17" s="11" t="str">
        <f>Mannschaften!C13</f>
        <v>Kunde Otmar</v>
      </c>
      <c r="C17" s="12" t="str">
        <f>Mannschaften!C14</f>
        <v>Winter Rudolf</v>
      </c>
      <c r="D17" s="13" t="str">
        <f>Mannschaften!C15</f>
        <v>Stahl Peter</v>
      </c>
      <c r="E17" s="14"/>
      <c r="F17" s="10" t="s">
        <v>41</v>
      </c>
      <c r="G17" s="11" t="str">
        <f>Mannschaften!G13</f>
        <v>Pachl Manuel</v>
      </c>
      <c r="H17" s="12" t="str">
        <f>Mannschaften!G14</f>
        <v>Friedrich Markus</v>
      </c>
      <c r="I17" s="13" t="str">
        <f>Mannschaften!G15</f>
        <v>Magin Heinz</v>
      </c>
      <c r="J17" s="14"/>
      <c r="K17" s="10" t="s">
        <v>41</v>
      </c>
      <c r="L17" s="11" t="str">
        <f>Mannschaften!K13</f>
        <v>Schmucker Stefan</v>
      </c>
      <c r="M17" s="12" t="str">
        <f>Mannschaften!K14</f>
        <v>Weiß Alfred</v>
      </c>
      <c r="N17" s="209" t="s">
        <v>139</v>
      </c>
    </row>
    <row r="18" spans="1:16" ht="12.75">
      <c r="A18" t="s">
        <v>42</v>
      </c>
      <c r="B18" s="18">
        <f>Spielplan!D6+Spielplan!E6</f>
        <v>174</v>
      </c>
      <c r="C18" s="19">
        <f>Spielplan!H6+Spielplan!I6</f>
        <v>194</v>
      </c>
      <c r="D18" s="20">
        <f>Spielplan!L6+Spielplan!M6</f>
        <v>187</v>
      </c>
      <c r="F18" t="s">
        <v>42</v>
      </c>
      <c r="G18" s="18">
        <f>Spielplan!D16+Spielplan!E16</f>
        <v>131</v>
      </c>
      <c r="H18" s="19">
        <f>Spielplan!H16+Spielplan!I16</f>
        <v>177</v>
      </c>
      <c r="I18" s="20">
        <f>Spielplan!L16+Spielplan!M16</f>
        <v>144</v>
      </c>
      <c r="K18" t="s">
        <v>42</v>
      </c>
      <c r="L18" s="18">
        <f>Spielplan!D27+Spielplan!E27</f>
        <v>188</v>
      </c>
      <c r="M18" s="19">
        <f>Spielplan!H27+Spielplan!I27</f>
        <v>109</v>
      </c>
      <c r="N18" s="20">
        <f>Spielplan!L27+Spielplan!M27</f>
        <v>80</v>
      </c>
      <c r="P18" s="5"/>
    </row>
    <row r="19" spans="1:14" ht="12.75">
      <c r="A19" t="s">
        <v>43</v>
      </c>
      <c r="B19" s="18">
        <f>Spielplan!H40+Spielplan!I40</f>
        <v>164</v>
      </c>
      <c r="C19" s="19">
        <f>Spielplan!L40+Spielplan!M40</f>
        <v>165</v>
      </c>
      <c r="D19" s="20">
        <f>Spielplan!D50+Spielplan!E50</f>
        <v>181</v>
      </c>
      <c r="F19" t="s">
        <v>43</v>
      </c>
      <c r="G19" s="18">
        <f>Spielplan!H50+Spielplan!I50</f>
        <v>124</v>
      </c>
      <c r="H19" s="19">
        <f>Spielplan!L50+Spielplan!M50</f>
        <v>161</v>
      </c>
      <c r="I19" s="20">
        <f>Spielplan!D60+Spielplan!E60</f>
        <v>133</v>
      </c>
      <c r="K19" t="s">
        <v>43</v>
      </c>
      <c r="L19" s="18">
        <f>Spielplan!H61+Spielplan!I61</f>
        <v>212</v>
      </c>
      <c r="M19" s="19">
        <f>Spielplan!L61+Spielplan!M61</f>
        <v>153</v>
      </c>
      <c r="N19" s="20">
        <f>Spielplan!D41+Spielplan!E41</f>
        <v>95</v>
      </c>
    </row>
    <row r="20" spans="1:14" ht="12.75">
      <c r="A20" t="s">
        <v>44</v>
      </c>
      <c r="B20" s="18">
        <f>Spielplan!L74+Spielplan!M74</f>
        <v>209</v>
      </c>
      <c r="C20" s="19">
        <f>Spielplan!D84+Spielplan!E84</f>
        <v>184</v>
      </c>
      <c r="D20" s="20">
        <f>Spielplan!H84+Spielplan!I84</f>
        <v>162</v>
      </c>
      <c r="F20" t="s">
        <v>44</v>
      </c>
      <c r="G20" s="18">
        <f>Spielplan!L84+Spielplan!M84</f>
        <v>132</v>
      </c>
      <c r="H20" s="19">
        <f>Spielplan!D94+Spielplan!E94</f>
        <v>125</v>
      </c>
      <c r="I20" s="20">
        <f>Spielplan!H94+Spielplan!I94</f>
        <v>136</v>
      </c>
      <c r="K20" t="s">
        <v>44</v>
      </c>
      <c r="L20" s="18">
        <f>Spielplan!L95+Spielplan!M95</f>
        <v>188</v>
      </c>
      <c r="M20" s="19">
        <f>Spielplan!D75+Spielplan!E75</f>
        <v>141</v>
      </c>
      <c r="N20" s="20">
        <f>Spielplan!H75+Spielplan!I75</f>
        <v>148</v>
      </c>
    </row>
    <row r="21" spans="2:14" ht="12.75">
      <c r="B21" s="21"/>
      <c r="C21" s="22"/>
      <c r="D21" s="23"/>
      <c r="G21" s="21"/>
      <c r="H21" s="22"/>
      <c r="I21" s="23"/>
      <c r="L21" s="21"/>
      <c r="M21" s="22"/>
      <c r="N21" s="23"/>
    </row>
    <row r="22" spans="1:14" ht="13.5" thickBot="1">
      <c r="A22" s="34" t="s">
        <v>45</v>
      </c>
      <c r="B22" s="24">
        <f>SUM(B18:B21)</f>
        <v>547</v>
      </c>
      <c r="C22" s="25">
        <f>SUM(C18:C21)</f>
        <v>543</v>
      </c>
      <c r="D22" s="26">
        <f>SUM(D18:D21)</f>
        <v>530</v>
      </c>
      <c r="F22" s="34" t="s">
        <v>45</v>
      </c>
      <c r="G22" s="24">
        <f>SUM(G18:G21)</f>
        <v>387</v>
      </c>
      <c r="H22" s="25">
        <f>SUM(H18:H21)</f>
        <v>463</v>
      </c>
      <c r="I22" s="26">
        <f>SUM(I18:I21)</f>
        <v>413</v>
      </c>
      <c r="K22" s="34" t="s">
        <v>45</v>
      </c>
      <c r="L22" s="24">
        <f>SUM(L18:L21)</f>
        <v>588</v>
      </c>
      <c r="M22" s="25">
        <f>SUM(M18:M21)</f>
        <v>403</v>
      </c>
      <c r="N22" s="26">
        <f>SUM(N18:N21)</f>
        <v>323</v>
      </c>
    </row>
    <row r="23" spans="2:14" ht="12.75">
      <c r="B23" s="8"/>
      <c r="C23" s="8"/>
      <c r="D23" s="27"/>
      <c r="G23" s="8"/>
      <c r="H23" s="8"/>
      <c r="I23" s="27"/>
      <c r="L23" s="8"/>
      <c r="M23" s="8"/>
      <c r="N23" s="27"/>
    </row>
    <row r="24" spans="1:14" ht="16.5" thickBot="1">
      <c r="A24" s="334" t="s">
        <v>46</v>
      </c>
      <c r="B24" s="334"/>
      <c r="C24" s="335"/>
      <c r="D24" s="28">
        <f>SUM(B22:D22)</f>
        <v>1620</v>
      </c>
      <c r="E24" s="29"/>
      <c r="F24" s="334" t="s">
        <v>46</v>
      </c>
      <c r="G24" s="334"/>
      <c r="H24" s="335"/>
      <c r="I24" s="28">
        <f>SUM(G22:I22)</f>
        <v>1263</v>
      </c>
      <c r="J24" s="29"/>
      <c r="K24" s="334" t="s">
        <v>46</v>
      </c>
      <c r="L24" s="334"/>
      <c r="M24" s="335"/>
      <c r="N24" s="28">
        <f>SUM(L22:N22)</f>
        <v>1314</v>
      </c>
    </row>
    <row r="25" spans="1:14" ht="17.25" thickBot="1" thickTop="1">
      <c r="A25" s="32"/>
      <c r="B25" s="32"/>
      <c r="C25" s="32"/>
      <c r="D25" s="33"/>
      <c r="E25" s="29"/>
      <c r="F25" s="32"/>
      <c r="G25" s="32"/>
      <c r="H25" s="32"/>
      <c r="I25" s="33"/>
      <c r="J25" s="29"/>
      <c r="K25" s="32"/>
      <c r="L25" s="32"/>
      <c r="M25" s="32"/>
      <c r="N25" s="33"/>
    </row>
    <row r="26" spans="1:14" ht="16.5" thickBot="1">
      <c r="A26" s="31" t="s">
        <v>40</v>
      </c>
      <c r="B26" s="339" t="str">
        <f>Mannschaften!C18</f>
        <v>BVS Weiden II</v>
      </c>
      <c r="C26" s="340"/>
      <c r="D26" s="341"/>
      <c r="E26" s="9"/>
      <c r="F26" s="31" t="s">
        <v>40</v>
      </c>
      <c r="G26" s="339" t="str">
        <f>Mannschaften!G18</f>
        <v>BSV Fortuna Oberhausen</v>
      </c>
      <c r="H26" s="340"/>
      <c r="I26" s="341"/>
      <c r="J26" s="9"/>
      <c r="K26" s="31" t="s">
        <v>40</v>
      </c>
      <c r="L26" s="342" t="str">
        <f>Mannschaften!K18</f>
        <v>Diakonissen Speyer-Mannheim</v>
      </c>
      <c r="M26" s="343"/>
      <c r="N26" s="344"/>
    </row>
    <row r="27" spans="1:14" ht="22.5" customHeight="1">
      <c r="A27" s="10" t="s">
        <v>41</v>
      </c>
      <c r="B27" s="11" t="str">
        <f>Mannschaften!C19</f>
        <v>Penner Tanja</v>
      </c>
      <c r="C27" s="12" t="str">
        <f>Mannschaften!C20</f>
        <v>Hösl Angelika</v>
      </c>
      <c r="D27" s="13" t="str">
        <f>Mannschaften!C21</f>
        <v>Market Regina</v>
      </c>
      <c r="E27" s="14"/>
      <c r="F27" s="10" t="s">
        <v>41</v>
      </c>
      <c r="G27" s="15" t="str">
        <f>Mannschaften!G19</f>
        <v>Müller Melissa</v>
      </c>
      <c r="H27" s="16" t="str">
        <f>Mannschaften!G20</f>
        <v>Müller Petra</v>
      </c>
      <c r="I27" s="17" t="str">
        <f>Mannschaften!G21</f>
        <v>Müller Dirk</v>
      </c>
      <c r="J27" s="14"/>
      <c r="K27" s="10" t="s">
        <v>41</v>
      </c>
      <c r="L27" s="11" t="str">
        <f>Mannschaften!K19</f>
        <v>Stütz Christian</v>
      </c>
      <c r="M27" s="208" t="s">
        <v>138</v>
      </c>
      <c r="N27" s="13" t="str">
        <f>Mannschaften!K21</f>
        <v>Benedom Johann</v>
      </c>
    </row>
    <row r="28" spans="1:16" ht="12.75">
      <c r="A28" t="s">
        <v>42</v>
      </c>
      <c r="B28" s="18">
        <f>Spielplan!D17+Spielplan!E17</f>
        <v>138</v>
      </c>
      <c r="C28" s="19">
        <f>Spielplan!H17+Spielplan!I17</f>
        <v>136</v>
      </c>
      <c r="D28" s="20">
        <f>Spielplan!L17+Spielplan!M17</f>
        <v>117</v>
      </c>
      <c r="F28" t="s">
        <v>42</v>
      </c>
      <c r="G28" s="18">
        <f>Spielplan!D7+Spielplan!E7</f>
        <v>166</v>
      </c>
      <c r="H28" s="19">
        <f>Spielplan!H7+Spielplan!I7</f>
        <v>134</v>
      </c>
      <c r="I28" s="20">
        <f>Spielplan!L7+Spielplan!M7</f>
        <v>210</v>
      </c>
      <c r="K28" t="s">
        <v>42</v>
      </c>
      <c r="L28" s="18">
        <f>Spielplan!D26+Spielplan!E26</f>
        <v>129</v>
      </c>
      <c r="M28" s="19">
        <f>Spielplan!H26+Spielplan!I26</f>
        <v>124</v>
      </c>
      <c r="N28" s="20">
        <f>Spielplan!L26+Spielplan!M26</f>
        <v>133</v>
      </c>
      <c r="P28" s="5"/>
    </row>
    <row r="29" spans="1:14" ht="12.75">
      <c r="A29" t="s">
        <v>43</v>
      </c>
      <c r="B29" s="18">
        <f>Spielplan!H51+Spielplan!I51</f>
        <v>125</v>
      </c>
      <c r="C29" s="19">
        <f>Spielplan!L51+Spielplan!M51</f>
        <v>146</v>
      </c>
      <c r="D29" s="20">
        <f>Spielplan!D61+Spielplan!E61</f>
        <v>135</v>
      </c>
      <c r="F29" t="s">
        <v>43</v>
      </c>
      <c r="G29" s="18">
        <f>Spielplan!H41+Spielplan!I41</f>
        <v>135</v>
      </c>
      <c r="H29" s="19">
        <f>Spielplan!L41+Spielplan!M41</f>
        <v>129</v>
      </c>
      <c r="I29" s="20">
        <f>Spielplan!D51+Spielplan!E51</f>
        <v>192</v>
      </c>
      <c r="K29" t="s">
        <v>43</v>
      </c>
      <c r="L29" s="18">
        <f>Spielplan!H60+Spielplan!I60</f>
        <v>135</v>
      </c>
      <c r="M29" s="19">
        <f>Spielplan!L60+Spielplan!M60</f>
        <v>135</v>
      </c>
      <c r="N29" s="20">
        <f>Spielplan!D40+Spielplan!E40</f>
        <v>144</v>
      </c>
    </row>
    <row r="30" spans="1:14" ht="12.75">
      <c r="A30" t="s">
        <v>44</v>
      </c>
      <c r="B30" s="18">
        <f>Spielplan!L85+Spielplan!M85</f>
        <v>146</v>
      </c>
      <c r="C30" s="19">
        <f>Spielplan!D95+Spielplan!E95</f>
        <v>148</v>
      </c>
      <c r="D30" s="20">
        <f>Spielplan!H95+Spielplan!I95</f>
        <v>124</v>
      </c>
      <c r="F30" t="s">
        <v>44</v>
      </c>
      <c r="G30" s="18">
        <f>Spielplan!L75+Spielplan!M75</f>
        <v>168</v>
      </c>
      <c r="H30" s="19">
        <f>Spielplan!D85+Spielplan!E85</f>
        <v>147</v>
      </c>
      <c r="I30" s="20">
        <f>Spielplan!H85+Spielplan!I85</f>
        <v>184</v>
      </c>
      <c r="K30" t="s">
        <v>44</v>
      </c>
      <c r="L30" s="18">
        <f>Spielplan!L94+Spielplan!M94</f>
        <v>132</v>
      </c>
      <c r="M30" s="19">
        <f>Spielplan!D74+Spielplan!E74</f>
        <v>124</v>
      </c>
      <c r="N30" s="20">
        <f>Spielplan!H74+Spielplan!I74</f>
        <v>184</v>
      </c>
    </row>
    <row r="31" spans="2:14" ht="12.75">
      <c r="B31" s="21"/>
      <c r="C31" s="22"/>
      <c r="D31" s="23"/>
      <c r="G31" s="21"/>
      <c r="H31" s="22"/>
      <c r="I31" s="23"/>
      <c r="L31" s="21"/>
      <c r="M31" s="22"/>
      <c r="N31" s="23"/>
    </row>
    <row r="32" spans="1:14" ht="13.5" thickBot="1">
      <c r="A32" s="34" t="s">
        <v>45</v>
      </c>
      <c r="B32" s="24">
        <f>SUM(B28:B31)</f>
        <v>409</v>
      </c>
      <c r="C32" s="24">
        <f>SUM(C28:C31)</f>
        <v>430</v>
      </c>
      <c r="D32" s="24">
        <f>SUM(D28:D31)</f>
        <v>376</v>
      </c>
      <c r="F32" s="34" t="s">
        <v>45</v>
      </c>
      <c r="G32" s="24">
        <f>SUM(G28:G31)</f>
        <v>469</v>
      </c>
      <c r="H32" s="24">
        <f>SUM(H28:H31)</f>
        <v>410</v>
      </c>
      <c r="I32" s="24">
        <f>SUM(I28:I31)</f>
        <v>586</v>
      </c>
      <c r="K32" s="34" t="s">
        <v>45</v>
      </c>
      <c r="L32" s="24">
        <f>SUM(L28:L31)</f>
        <v>396</v>
      </c>
      <c r="M32" s="24">
        <f>SUM(M28:M31)</f>
        <v>383</v>
      </c>
      <c r="N32" s="24">
        <f>SUM(N28:N31)</f>
        <v>461</v>
      </c>
    </row>
    <row r="33" spans="2:14" ht="12.75">
      <c r="B33" s="8"/>
      <c r="C33" s="8"/>
      <c r="D33" s="27"/>
      <c r="G33" s="8"/>
      <c r="H33" s="8"/>
      <c r="I33" s="27"/>
      <c r="L33" s="8"/>
      <c r="M33" s="8"/>
      <c r="N33" s="27"/>
    </row>
    <row r="34" spans="1:14" ht="16.5" thickBot="1">
      <c r="A34" s="334" t="s">
        <v>46</v>
      </c>
      <c r="B34" s="334"/>
      <c r="C34" s="335"/>
      <c r="D34" s="28">
        <f>SUM(B32:D32)</f>
        <v>1215</v>
      </c>
      <c r="E34" s="29"/>
      <c r="F34" s="334" t="s">
        <v>46</v>
      </c>
      <c r="G34" s="334"/>
      <c r="H34" s="335"/>
      <c r="I34" s="28">
        <f>SUM(G32:I32)</f>
        <v>1465</v>
      </c>
      <c r="J34" s="29"/>
      <c r="K34" s="334" t="s">
        <v>46</v>
      </c>
      <c r="L34" s="334"/>
      <c r="M34" s="335"/>
      <c r="N34" s="28">
        <f>SUM(L32:N32)</f>
        <v>1240</v>
      </c>
    </row>
    <row r="35" spans="2:4" ht="13.5" thickTop="1">
      <c r="B35" s="8"/>
      <c r="C35" s="8"/>
      <c r="D35" s="8"/>
    </row>
    <row r="38" spans="2:11" ht="12.75">
      <c r="B38" s="8"/>
      <c r="C38" s="333" t="s">
        <v>47</v>
      </c>
      <c r="D38" s="333"/>
      <c r="E38" s="333"/>
      <c r="F38" s="333"/>
      <c r="G38" s="333"/>
      <c r="H38" s="333"/>
      <c r="I38" s="333"/>
      <c r="J38" s="333"/>
      <c r="K38" s="333"/>
    </row>
    <row r="39" spans="2:4" ht="12.75">
      <c r="B39" s="8"/>
      <c r="C39" s="8"/>
      <c r="D39" s="8"/>
    </row>
    <row r="40" spans="2:13" ht="17.25" customHeight="1">
      <c r="B40" s="332" t="s">
        <v>40</v>
      </c>
      <c r="C40" s="332"/>
      <c r="D40" s="48"/>
      <c r="E40" s="49" t="str">
        <f>B6</f>
        <v>Berlin Tempelhof-Schöneberg</v>
      </c>
      <c r="F40" s="49"/>
      <c r="G40" s="49"/>
      <c r="H40" s="134">
        <f>D14</f>
        <v>1706</v>
      </c>
      <c r="I40" s="49" t="s">
        <v>48</v>
      </c>
      <c r="K40" s="49"/>
      <c r="L40" s="135" t="s">
        <v>50</v>
      </c>
      <c r="M40" s="133" t="s">
        <v>98</v>
      </c>
    </row>
    <row r="41" spans="2:13" ht="17.25" customHeight="1">
      <c r="B41" s="332" t="s">
        <v>40</v>
      </c>
      <c r="C41" s="332"/>
      <c r="D41" s="48"/>
      <c r="E41" s="49" t="str">
        <f>G6</f>
        <v>Schwimmverein 1908 Gotha</v>
      </c>
      <c r="F41" s="49"/>
      <c r="G41" s="49"/>
      <c r="H41" s="134">
        <f>I14</f>
        <v>846</v>
      </c>
      <c r="I41" s="49" t="s">
        <v>48</v>
      </c>
      <c r="K41" s="49"/>
      <c r="L41" s="135" t="s">
        <v>60</v>
      </c>
      <c r="M41" s="133" t="s">
        <v>98</v>
      </c>
    </row>
    <row r="42" spans="2:13" ht="17.25" customHeight="1">
      <c r="B42" s="332" t="s">
        <v>40</v>
      </c>
      <c r="C42" s="332"/>
      <c r="D42" s="48"/>
      <c r="E42" s="49" t="str">
        <f>L6</f>
        <v>BSV Ludwigshafen I</v>
      </c>
      <c r="F42" s="49"/>
      <c r="G42" s="49"/>
      <c r="H42" s="134">
        <f>N14</f>
        <v>1286</v>
      </c>
      <c r="I42" s="49" t="s">
        <v>48</v>
      </c>
      <c r="K42" s="49"/>
      <c r="L42" s="135" t="s">
        <v>56</v>
      </c>
      <c r="M42" s="133" t="s">
        <v>98</v>
      </c>
    </row>
    <row r="43" spans="2:13" ht="17.25" customHeight="1">
      <c r="B43" s="332" t="s">
        <v>40</v>
      </c>
      <c r="C43" s="332"/>
      <c r="D43" s="48"/>
      <c r="E43" s="49" t="str">
        <f>B16</f>
        <v>BSV Ludwigshafen II</v>
      </c>
      <c r="F43" s="49"/>
      <c r="G43" s="49"/>
      <c r="H43" s="134">
        <f>D24</f>
        <v>1620</v>
      </c>
      <c r="I43" s="49" t="s">
        <v>48</v>
      </c>
      <c r="K43" s="49"/>
      <c r="L43" s="134" t="s">
        <v>53</v>
      </c>
      <c r="M43" s="133" t="s">
        <v>98</v>
      </c>
    </row>
    <row r="44" spans="2:13" ht="17.25" customHeight="1">
      <c r="B44" s="332" t="s">
        <v>40</v>
      </c>
      <c r="C44" s="332"/>
      <c r="D44" s="48"/>
      <c r="E44" s="49" t="str">
        <f>G16</f>
        <v>Lebenshilfe Bad Dürkheim</v>
      </c>
      <c r="F44" s="49"/>
      <c r="G44" s="49"/>
      <c r="H44" s="134">
        <f>I24</f>
        <v>1263</v>
      </c>
      <c r="I44" s="49" t="s">
        <v>48</v>
      </c>
      <c r="K44" s="49"/>
      <c r="L44" s="135" t="s">
        <v>57</v>
      </c>
      <c r="M44" s="133" t="s">
        <v>98</v>
      </c>
    </row>
    <row r="45" spans="2:13" ht="17.25" customHeight="1">
      <c r="B45" s="332" t="s">
        <v>40</v>
      </c>
      <c r="C45" s="332"/>
      <c r="D45" s="48"/>
      <c r="E45" s="49" t="str">
        <f>L16</f>
        <v>BVS Weiden I</v>
      </c>
      <c r="F45" s="49"/>
      <c r="G45" s="49"/>
      <c r="H45" s="134">
        <f>N24</f>
        <v>1314</v>
      </c>
      <c r="I45" s="49" t="s">
        <v>48</v>
      </c>
      <c r="K45" s="49"/>
      <c r="L45" s="135" t="s">
        <v>55</v>
      </c>
      <c r="M45" s="133" t="s">
        <v>98</v>
      </c>
    </row>
    <row r="46" spans="2:13" ht="17.25" customHeight="1">
      <c r="B46" s="332" t="s">
        <v>40</v>
      </c>
      <c r="C46" s="332"/>
      <c r="D46" s="48"/>
      <c r="E46" s="49" t="str">
        <f>B26</f>
        <v>BVS Weiden II</v>
      </c>
      <c r="F46" s="49"/>
      <c r="G46" s="49"/>
      <c r="H46" s="134">
        <f>D34</f>
        <v>1215</v>
      </c>
      <c r="I46" s="49" t="s">
        <v>48</v>
      </c>
      <c r="K46" s="49"/>
      <c r="L46" s="135" t="s">
        <v>59</v>
      </c>
      <c r="M46" s="133" t="s">
        <v>98</v>
      </c>
    </row>
    <row r="47" spans="2:13" ht="17.25" customHeight="1">
      <c r="B47" s="332" t="s">
        <v>40</v>
      </c>
      <c r="C47" s="332"/>
      <c r="D47" s="48"/>
      <c r="E47" s="49" t="str">
        <f>G26</f>
        <v>BSV Fortuna Oberhausen</v>
      </c>
      <c r="F47" s="49"/>
      <c r="G47" s="49"/>
      <c r="H47" s="134">
        <f>I34</f>
        <v>1465</v>
      </c>
      <c r="I47" s="49" t="s">
        <v>48</v>
      </c>
      <c r="K47" s="49"/>
      <c r="L47" s="135" t="s">
        <v>54</v>
      </c>
      <c r="M47" s="133" t="s">
        <v>98</v>
      </c>
    </row>
    <row r="48" spans="2:13" ht="17.25" customHeight="1">
      <c r="B48" s="332" t="s">
        <v>40</v>
      </c>
      <c r="C48" s="332"/>
      <c r="D48" s="48"/>
      <c r="E48" s="49" t="str">
        <f>L26</f>
        <v>Diakonissen Speyer-Mannheim</v>
      </c>
      <c r="F48" s="49"/>
      <c r="G48" s="49"/>
      <c r="H48" s="134">
        <f>N34</f>
        <v>1240</v>
      </c>
      <c r="I48" s="49" t="s">
        <v>48</v>
      </c>
      <c r="K48" s="49"/>
      <c r="L48" s="135" t="s">
        <v>58</v>
      </c>
      <c r="M48" s="133" t="s">
        <v>98</v>
      </c>
    </row>
    <row r="50" spans="1:14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1:14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1:14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1:14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1:14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ht="12.75">
      <c r="F64" s="51"/>
    </row>
  </sheetData>
  <sheetProtection selectLockedCells="1"/>
  <mergeCells count="31">
    <mergeCell ref="F34:H34"/>
    <mergeCell ref="K34:M34"/>
    <mergeCell ref="G16:I16"/>
    <mergeCell ref="L16:N16"/>
    <mergeCell ref="F24:H24"/>
    <mergeCell ref="K24:M24"/>
    <mergeCell ref="L26:N26"/>
    <mergeCell ref="G6:I6"/>
    <mergeCell ref="B16:D16"/>
    <mergeCell ref="A24:C24"/>
    <mergeCell ref="A14:C14"/>
    <mergeCell ref="L6:N6"/>
    <mergeCell ref="F14:H14"/>
    <mergeCell ref="K14:M14"/>
    <mergeCell ref="A34:C34"/>
    <mergeCell ref="B45:C45"/>
    <mergeCell ref="B46:C46"/>
    <mergeCell ref="B47:C47"/>
    <mergeCell ref="D1:J1"/>
    <mergeCell ref="D3:J3"/>
    <mergeCell ref="D2:J2"/>
    <mergeCell ref="B26:D26"/>
    <mergeCell ref="G26:I26"/>
    <mergeCell ref="B6:D6"/>
    <mergeCell ref="B48:C48"/>
    <mergeCell ref="C38:K38"/>
    <mergeCell ref="B40:C40"/>
    <mergeCell ref="B42:C42"/>
    <mergeCell ref="B43:C43"/>
    <mergeCell ref="B44:C44"/>
    <mergeCell ref="B41:C41"/>
  </mergeCells>
  <printOptions/>
  <pageMargins left="0.31496062992125984" right="0.31496062992125984" top="0.2755905511811024" bottom="0.3937007874015748" header="0.31496062992125984" footer="0.31496062992125984"/>
  <pageSetup horizontalDpi="600" verticalDpi="600" orientation="landscape" paperSize="9" r:id="rId2"/>
  <rowBreaks count="1" manualBreakCount="1">
    <brk id="3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2">
      <selection activeCell="O17" sqref="O17"/>
    </sheetView>
  </sheetViews>
  <sheetFormatPr defaultColWidth="12" defaultRowHeight="12.75"/>
  <cols>
    <col min="1" max="6" width="12" style="0" customWidth="1"/>
    <col min="7" max="7" width="6.66015625" style="0" customWidth="1"/>
    <col min="8" max="8" width="12" style="0" customWidth="1"/>
    <col min="9" max="9" width="13.16015625" style="40" customWidth="1"/>
    <col min="10" max="10" width="10.33203125" style="0" customWidth="1"/>
  </cols>
  <sheetData>
    <row r="2" spans="4:10" ht="30.75" customHeight="1">
      <c r="D2" s="345" t="s">
        <v>103</v>
      </c>
      <c r="E2" s="345"/>
      <c r="F2" s="345"/>
      <c r="G2" s="345"/>
      <c r="H2" s="345"/>
      <c r="I2" s="345"/>
      <c r="J2" s="345"/>
    </row>
    <row r="3" spans="4:10" ht="54" customHeight="1">
      <c r="D3" s="348" t="s">
        <v>0</v>
      </c>
      <c r="E3" s="348"/>
      <c r="F3" s="348"/>
      <c r="G3" s="348"/>
      <c r="H3" s="348"/>
      <c r="I3" s="348"/>
      <c r="J3" s="348"/>
    </row>
    <row r="4" spans="4:10" ht="36" customHeight="1">
      <c r="D4" s="346" t="s">
        <v>131</v>
      </c>
      <c r="E4" s="346"/>
      <c r="F4" s="346"/>
      <c r="G4" s="346"/>
      <c r="H4" s="346"/>
      <c r="I4" s="346"/>
      <c r="J4" s="346"/>
    </row>
    <row r="5" spans="4:10" ht="12.75">
      <c r="D5" s="210"/>
      <c r="E5" s="210"/>
      <c r="F5" s="210"/>
      <c r="G5" s="210"/>
      <c r="H5" s="210"/>
      <c r="I5" s="211"/>
      <c r="J5" s="210"/>
    </row>
    <row r="6" spans="4:10" ht="12.75">
      <c r="D6" s="210"/>
      <c r="E6" s="347" t="s">
        <v>49</v>
      </c>
      <c r="F6" s="347"/>
      <c r="G6" s="347"/>
      <c r="H6" s="347"/>
      <c r="I6" s="347"/>
      <c r="J6" s="210"/>
    </row>
    <row r="7" spans="4:10" ht="12.75">
      <c r="D7" s="210"/>
      <c r="E7" s="347"/>
      <c r="F7" s="347"/>
      <c r="G7" s="347"/>
      <c r="H7" s="347"/>
      <c r="I7" s="347"/>
      <c r="J7" s="210"/>
    </row>
    <row r="8" spans="4:10" ht="12.75">
      <c r="D8" s="210"/>
      <c r="E8" s="347"/>
      <c r="F8" s="347"/>
      <c r="G8" s="347"/>
      <c r="H8" s="347"/>
      <c r="I8" s="347"/>
      <c r="J8" s="210"/>
    </row>
    <row r="9" spans="4:10" ht="12.75">
      <c r="D9" s="210"/>
      <c r="E9" s="347"/>
      <c r="F9" s="347"/>
      <c r="G9" s="347"/>
      <c r="H9" s="347"/>
      <c r="I9" s="347"/>
      <c r="J9" s="210"/>
    </row>
    <row r="10" ht="12.75"/>
    <row r="11" ht="12.75"/>
    <row r="12" ht="12.75"/>
    <row r="17" spans="1:15" ht="18">
      <c r="A17" s="212" t="s">
        <v>50</v>
      </c>
      <c r="B17" s="213" t="s">
        <v>98</v>
      </c>
      <c r="C17" s="349" t="str">
        <f>Auswertung!E40</f>
        <v>Berlin Tempelhof-Schöneberg</v>
      </c>
      <c r="D17" s="349"/>
      <c r="E17" s="349"/>
      <c r="F17" s="349"/>
      <c r="G17" s="349"/>
      <c r="H17" s="212" t="s">
        <v>51</v>
      </c>
      <c r="I17" s="214">
        <f>Auswertung!H40</f>
        <v>1706</v>
      </c>
      <c r="J17" s="215" t="s">
        <v>52</v>
      </c>
      <c r="K17" s="116"/>
      <c r="M17" s="116"/>
      <c r="N17" s="116"/>
      <c r="O17" s="116"/>
    </row>
    <row r="18" spans="1:15" ht="13.5" customHeight="1">
      <c r="A18" s="212"/>
      <c r="B18" s="213"/>
      <c r="C18" s="216"/>
      <c r="D18" s="217"/>
      <c r="E18" s="217"/>
      <c r="F18" s="217"/>
      <c r="G18" s="217"/>
      <c r="H18" s="210"/>
      <c r="I18" s="218"/>
      <c r="J18" s="210"/>
      <c r="K18" s="50"/>
      <c r="L18" s="50"/>
      <c r="M18" s="50"/>
      <c r="N18" s="50"/>
      <c r="O18" s="50"/>
    </row>
    <row r="19" spans="1:15" ht="18">
      <c r="A19" s="212" t="s">
        <v>53</v>
      </c>
      <c r="B19" s="213" t="s">
        <v>98</v>
      </c>
      <c r="C19" s="349" t="str">
        <f>Auswertung!E43</f>
        <v>BSV Ludwigshafen II</v>
      </c>
      <c r="D19" s="349"/>
      <c r="E19" s="349"/>
      <c r="F19" s="349"/>
      <c r="G19" s="349"/>
      <c r="H19" s="212" t="s">
        <v>51</v>
      </c>
      <c r="I19" s="214">
        <f>Auswertung!H43</f>
        <v>1620</v>
      </c>
      <c r="J19" s="215" t="s">
        <v>52</v>
      </c>
      <c r="K19" s="50"/>
      <c r="M19" s="50"/>
      <c r="N19" s="50"/>
      <c r="O19" s="50"/>
    </row>
    <row r="20" spans="1:15" ht="13.5" customHeight="1">
      <c r="A20" s="212"/>
      <c r="B20" s="213"/>
      <c r="C20" s="216"/>
      <c r="D20" s="217"/>
      <c r="E20" s="217"/>
      <c r="F20" s="217"/>
      <c r="G20" s="217"/>
      <c r="H20" s="210"/>
      <c r="I20" s="218"/>
      <c r="J20" s="210"/>
      <c r="K20" s="50"/>
      <c r="L20" s="116"/>
      <c r="M20" s="50"/>
      <c r="N20" s="50"/>
      <c r="O20" s="50"/>
    </row>
    <row r="21" spans="1:15" ht="18">
      <c r="A21" s="212" t="s">
        <v>54</v>
      </c>
      <c r="B21" s="213" t="s">
        <v>98</v>
      </c>
      <c r="C21" s="349" t="str">
        <f>Auswertung!E47</f>
        <v>BSV Fortuna Oberhausen</v>
      </c>
      <c r="D21" s="349"/>
      <c r="E21" s="349"/>
      <c r="F21" s="349"/>
      <c r="G21" s="349"/>
      <c r="H21" s="212" t="s">
        <v>51</v>
      </c>
      <c r="I21" s="214">
        <f>Auswertung!H47</f>
        <v>1465</v>
      </c>
      <c r="J21" s="215" t="s">
        <v>52</v>
      </c>
      <c r="K21" s="50"/>
      <c r="M21" s="50"/>
      <c r="N21" s="50"/>
      <c r="O21" s="50"/>
    </row>
    <row r="22" spans="1:15" ht="13.5" customHeight="1">
      <c r="A22" s="212"/>
      <c r="B22" s="213"/>
      <c r="C22" s="216"/>
      <c r="D22" s="217"/>
      <c r="E22" s="217"/>
      <c r="F22" s="217"/>
      <c r="G22" s="217"/>
      <c r="H22" s="210"/>
      <c r="I22" s="218"/>
      <c r="J22" s="210"/>
      <c r="K22" s="50"/>
      <c r="L22" s="116"/>
      <c r="M22" s="50"/>
      <c r="N22" s="50"/>
      <c r="O22" s="50"/>
    </row>
    <row r="23" spans="1:15" ht="18">
      <c r="A23" s="212" t="s">
        <v>55</v>
      </c>
      <c r="B23" s="213" t="s">
        <v>98</v>
      </c>
      <c r="C23" s="349" t="str">
        <f>Auswertung!E45</f>
        <v>BVS Weiden I</v>
      </c>
      <c r="D23" s="349"/>
      <c r="E23" s="349"/>
      <c r="F23" s="349"/>
      <c r="G23" s="349"/>
      <c r="H23" s="212" t="s">
        <v>51</v>
      </c>
      <c r="I23" s="214">
        <f>Auswertung!H45</f>
        <v>1314</v>
      </c>
      <c r="J23" s="215" t="s">
        <v>52</v>
      </c>
      <c r="K23" s="50"/>
      <c r="L23" s="50"/>
      <c r="M23" s="50"/>
      <c r="N23" s="50"/>
      <c r="O23" s="50"/>
    </row>
    <row r="24" spans="1:15" ht="13.5" customHeight="1">
      <c r="A24" s="212"/>
      <c r="B24" s="213"/>
      <c r="C24" s="216"/>
      <c r="D24" s="217"/>
      <c r="E24" s="217"/>
      <c r="F24" s="217"/>
      <c r="G24" s="217"/>
      <c r="H24" s="210"/>
      <c r="I24" s="218"/>
      <c r="J24" s="210"/>
      <c r="K24" s="50"/>
      <c r="L24" s="116"/>
      <c r="M24" s="50"/>
      <c r="N24" s="50"/>
      <c r="O24" s="50"/>
    </row>
    <row r="25" spans="1:15" ht="18">
      <c r="A25" s="212" t="s">
        <v>56</v>
      </c>
      <c r="B25" s="213" t="s">
        <v>98</v>
      </c>
      <c r="C25" s="349" t="str">
        <f>Auswertung!E42</f>
        <v>BSV Ludwigshafen I</v>
      </c>
      <c r="D25" s="349"/>
      <c r="E25" s="349"/>
      <c r="F25" s="349"/>
      <c r="G25" s="349"/>
      <c r="H25" s="212" t="s">
        <v>51</v>
      </c>
      <c r="I25" s="214">
        <f>Auswertung!H42</f>
        <v>1286</v>
      </c>
      <c r="J25" s="215" t="s">
        <v>52</v>
      </c>
      <c r="K25" s="50"/>
      <c r="M25" s="50"/>
      <c r="N25" s="50"/>
      <c r="O25" s="50"/>
    </row>
    <row r="26" spans="1:15" ht="13.5" customHeight="1">
      <c r="A26" s="212"/>
      <c r="B26" s="213"/>
      <c r="C26" s="216"/>
      <c r="D26" s="217"/>
      <c r="E26" s="217"/>
      <c r="F26" s="217"/>
      <c r="G26" s="217"/>
      <c r="H26" s="210"/>
      <c r="I26" s="218"/>
      <c r="J26" s="210"/>
      <c r="K26" s="50"/>
      <c r="L26" s="116"/>
      <c r="M26" s="50"/>
      <c r="N26" s="50"/>
      <c r="O26" s="50"/>
    </row>
    <row r="27" spans="1:15" ht="18">
      <c r="A27" s="212" t="s">
        <v>57</v>
      </c>
      <c r="B27" s="213" t="s">
        <v>98</v>
      </c>
      <c r="C27" s="349" t="str">
        <f>Auswertung!E44</f>
        <v>Lebenshilfe Bad Dürkheim</v>
      </c>
      <c r="D27" s="349"/>
      <c r="E27" s="349"/>
      <c r="F27" s="349"/>
      <c r="G27" s="349"/>
      <c r="H27" s="212" t="s">
        <v>51</v>
      </c>
      <c r="I27" s="214">
        <f>Auswertung!H44</f>
        <v>1263</v>
      </c>
      <c r="J27" s="215" t="s">
        <v>52</v>
      </c>
      <c r="K27" s="50"/>
      <c r="M27" s="50"/>
      <c r="N27" s="50"/>
      <c r="O27" s="50"/>
    </row>
    <row r="28" spans="1:15" ht="13.5" customHeight="1">
      <c r="A28" s="212"/>
      <c r="B28" s="213"/>
      <c r="C28" s="216"/>
      <c r="D28" s="217"/>
      <c r="E28" s="217"/>
      <c r="F28" s="217"/>
      <c r="G28" s="217"/>
      <c r="H28" s="210"/>
      <c r="I28" s="218"/>
      <c r="J28" s="210"/>
      <c r="K28" s="50"/>
      <c r="L28" s="116"/>
      <c r="M28" s="50"/>
      <c r="N28" s="50"/>
      <c r="O28" s="50"/>
    </row>
    <row r="29" spans="1:15" ht="18">
      <c r="A29" s="212" t="s">
        <v>58</v>
      </c>
      <c r="B29" s="213" t="s">
        <v>98</v>
      </c>
      <c r="C29" s="349" t="str">
        <f>Auswertung!E48</f>
        <v>Diakonissen Speyer-Mannheim</v>
      </c>
      <c r="D29" s="349"/>
      <c r="E29" s="349"/>
      <c r="F29" s="349"/>
      <c r="G29" s="349"/>
      <c r="H29" s="212" t="s">
        <v>51</v>
      </c>
      <c r="I29" s="214">
        <f>Auswertung!H48</f>
        <v>1240</v>
      </c>
      <c r="J29" s="215" t="s">
        <v>52</v>
      </c>
      <c r="K29" s="50"/>
      <c r="M29" s="50"/>
      <c r="N29" s="50"/>
      <c r="O29" s="50"/>
    </row>
    <row r="30" spans="1:15" ht="13.5" customHeight="1">
      <c r="A30" s="212"/>
      <c r="B30" s="213"/>
      <c r="C30" s="216"/>
      <c r="D30" s="217"/>
      <c r="E30" s="217"/>
      <c r="F30" s="217"/>
      <c r="G30" s="217"/>
      <c r="H30" s="210"/>
      <c r="I30" s="218"/>
      <c r="J30" s="210"/>
      <c r="K30" s="50"/>
      <c r="L30" s="50"/>
      <c r="M30" s="50"/>
      <c r="N30" s="50"/>
      <c r="O30" s="50"/>
    </row>
    <row r="31" spans="1:15" ht="18">
      <c r="A31" s="212" t="s">
        <v>59</v>
      </c>
      <c r="B31" s="213" t="s">
        <v>98</v>
      </c>
      <c r="C31" s="349" t="str">
        <f>Auswertung!E46</f>
        <v>BVS Weiden II</v>
      </c>
      <c r="D31" s="349"/>
      <c r="E31" s="349"/>
      <c r="F31" s="349"/>
      <c r="G31" s="349"/>
      <c r="H31" s="212" t="s">
        <v>51</v>
      </c>
      <c r="I31" s="214">
        <f>Auswertung!H46</f>
        <v>1215</v>
      </c>
      <c r="J31" s="215" t="s">
        <v>52</v>
      </c>
      <c r="K31" s="50"/>
      <c r="L31" s="50"/>
      <c r="M31" s="50"/>
      <c r="N31" s="50"/>
      <c r="O31" s="50"/>
    </row>
    <row r="32" spans="1:15" ht="13.5" customHeight="1">
      <c r="A32" s="219"/>
      <c r="B32" s="213"/>
      <c r="C32" s="216"/>
      <c r="D32" s="217"/>
      <c r="E32" s="217"/>
      <c r="F32" s="217"/>
      <c r="G32" s="217"/>
      <c r="H32" s="216"/>
      <c r="I32" s="218"/>
      <c r="J32" s="216"/>
      <c r="K32" s="50"/>
      <c r="L32" s="50"/>
      <c r="M32" s="50"/>
      <c r="N32" s="50"/>
      <c r="O32" s="50"/>
    </row>
    <row r="33" spans="1:15" ht="18">
      <c r="A33" s="212" t="s">
        <v>60</v>
      </c>
      <c r="B33" s="213" t="s">
        <v>98</v>
      </c>
      <c r="C33" s="349" t="str">
        <f>Auswertung!E41</f>
        <v>Schwimmverein 1908 Gotha</v>
      </c>
      <c r="D33" s="349"/>
      <c r="E33" s="349"/>
      <c r="F33" s="349"/>
      <c r="G33" s="349"/>
      <c r="H33" s="212" t="s">
        <v>51</v>
      </c>
      <c r="I33" s="214">
        <f>Auswertung!H41</f>
        <v>846</v>
      </c>
      <c r="J33" s="215" t="s">
        <v>52</v>
      </c>
      <c r="K33" s="50"/>
      <c r="L33" s="50"/>
      <c r="M33" s="50"/>
      <c r="N33" s="50"/>
      <c r="O33" s="50"/>
    </row>
    <row r="34" spans="1:15" ht="13.5" customHeight="1">
      <c r="A34" s="219"/>
      <c r="B34" s="220"/>
      <c r="C34" s="216"/>
      <c r="D34" s="217"/>
      <c r="E34" s="217"/>
      <c r="F34" s="217"/>
      <c r="G34" s="217"/>
      <c r="H34" s="216"/>
      <c r="I34" s="221"/>
      <c r="J34" s="216"/>
      <c r="K34" s="50"/>
      <c r="L34" s="50"/>
      <c r="M34" s="50"/>
      <c r="N34" s="50"/>
      <c r="O34" s="50"/>
    </row>
    <row r="35" spans="1:15" ht="18">
      <c r="A35" s="219"/>
      <c r="B35" s="220"/>
      <c r="C35" s="217"/>
      <c r="D35" s="217"/>
      <c r="E35" s="217"/>
      <c r="F35" s="217"/>
      <c r="G35" s="217"/>
      <c r="H35" s="219"/>
      <c r="I35" s="222"/>
      <c r="J35" s="222"/>
      <c r="K35" s="50"/>
      <c r="L35" s="50"/>
      <c r="M35" s="50"/>
      <c r="N35" s="50"/>
      <c r="O35" s="50"/>
    </row>
    <row r="36" spans="1:10" ht="13.5" customHeight="1">
      <c r="A36" s="216"/>
      <c r="B36" s="216"/>
      <c r="C36" s="216"/>
      <c r="D36" s="216"/>
      <c r="E36" s="216"/>
      <c r="F36" s="216"/>
      <c r="G36" s="216"/>
      <c r="H36" s="216"/>
      <c r="I36" s="221"/>
      <c r="J36" s="216"/>
    </row>
    <row r="37" spans="1:10" ht="12.75">
      <c r="A37" s="210"/>
      <c r="B37" s="210"/>
      <c r="C37" s="210"/>
      <c r="D37" s="210"/>
      <c r="E37" s="210"/>
      <c r="F37" s="210"/>
      <c r="G37" s="210"/>
      <c r="H37" s="210"/>
      <c r="I37" s="211"/>
      <c r="J37" s="210"/>
    </row>
    <row r="38" spans="1:10" s="42" customFormat="1" ht="16.5">
      <c r="A38" s="223" t="s">
        <v>61</v>
      </c>
      <c r="B38" s="223"/>
      <c r="C38" s="223"/>
      <c r="D38" s="223"/>
      <c r="E38" s="223" t="s">
        <v>62</v>
      </c>
      <c r="F38" s="223"/>
      <c r="G38" s="223"/>
      <c r="H38" s="223" t="s">
        <v>63</v>
      </c>
      <c r="I38" s="224"/>
      <c r="J38" s="223"/>
    </row>
    <row r="40" spans="1:10" ht="12.75">
      <c r="A40" s="210" t="s">
        <v>64</v>
      </c>
      <c r="B40" s="210"/>
      <c r="C40" s="210"/>
      <c r="D40" s="210"/>
      <c r="E40" s="210" t="s">
        <v>65</v>
      </c>
      <c r="F40" s="210"/>
      <c r="G40" s="216"/>
      <c r="H40" s="210" t="s">
        <v>140</v>
      </c>
      <c r="I40" s="221"/>
      <c r="J40" s="210"/>
    </row>
    <row r="41" spans="1:10" ht="12.75">
      <c r="A41" s="210" t="s">
        <v>66</v>
      </c>
      <c r="B41" s="210"/>
      <c r="C41" s="210"/>
      <c r="D41" s="210"/>
      <c r="E41" s="210" t="s">
        <v>67</v>
      </c>
      <c r="F41" s="210"/>
      <c r="G41" s="216"/>
      <c r="H41" s="210" t="s">
        <v>142</v>
      </c>
      <c r="I41" s="221"/>
      <c r="J41" s="210"/>
    </row>
    <row r="42" spans="1:10" ht="12.75">
      <c r="A42" s="210" t="s">
        <v>68</v>
      </c>
      <c r="B42" s="210"/>
      <c r="C42" s="210"/>
      <c r="D42" s="210"/>
      <c r="E42" s="210" t="s">
        <v>69</v>
      </c>
      <c r="F42" s="210"/>
      <c r="G42" s="216"/>
      <c r="H42" s="210" t="s">
        <v>141</v>
      </c>
      <c r="I42" s="221"/>
      <c r="J42" s="210"/>
    </row>
    <row r="43" spans="1:10" ht="12.75">
      <c r="A43" s="210" t="s">
        <v>70</v>
      </c>
      <c r="B43" s="210"/>
      <c r="C43" s="210"/>
      <c r="D43" s="210"/>
      <c r="E43" s="210" t="s">
        <v>71</v>
      </c>
      <c r="F43" s="210"/>
      <c r="G43" s="216"/>
      <c r="H43" s="210" t="s">
        <v>143</v>
      </c>
      <c r="I43" s="221"/>
      <c r="J43" s="210"/>
    </row>
    <row r="44" spans="1:10" ht="12.75">
      <c r="A44" s="210" t="s">
        <v>72</v>
      </c>
      <c r="B44" s="210"/>
      <c r="C44" s="210"/>
      <c r="D44" s="210"/>
      <c r="E44" s="210" t="s">
        <v>73</v>
      </c>
      <c r="F44" s="210"/>
      <c r="G44" s="216"/>
      <c r="H44" s="210"/>
      <c r="I44" s="221"/>
      <c r="J44" s="210"/>
    </row>
    <row r="45" spans="1:10" ht="12.75">
      <c r="A45" s="350" t="s">
        <v>74</v>
      </c>
      <c r="B45" s="350"/>
      <c r="C45" s="350"/>
      <c r="D45" s="210"/>
      <c r="E45" s="225" t="s">
        <v>75</v>
      </c>
      <c r="F45" s="225"/>
      <c r="G45" s="351"/>
      <c r="H45" s="351"/>
      <c r="I45" s="351"/>
      <c r="J45" s="210"/>
    </row>
  </sheetData>
  <sheetProtection selectLockedCells="1"/>
  <mergeCells count="15">
    <mergeCell ref="C21:G21"/>
    <mergeCell ref="C31:G31"/>
    <mergeCell ref="C33:G33"/>
    <mergeCell ref="C23:G23"/>
    <mergeCell ref="C25:G25"/>
    <mergeCell ref="C27:G27"/>
    <mergeCell ref="C29:G29"/>
    <mergeCell ref="A45:C45"/>
    <mergeCell ref="G45:I45"/>
    <mergeCell ref="D2:J2"/>
    <mergeCell ref="D4:J4"/>
    <mergeCell ref="E6:I9"/>
    <mergeCell ref="D3:J3"/>
    <mergeCell ref="C17:G17"/>
    <mergeCell ref="C19:G19"/>
  </mergeCells>
  <hyperlinks>
    <hyperlink ref="A45" r:id="rId1" display="Karl-HeinzSchmid@t-online.de"/>
  </hyperlinks>
  <printOptions/>
  <pageMargins left="0.5118110236220472" right="0.31496062992125984" top="0.1968503937007874" bottom="0.3937007874015748" header="0.31496062992125984" footer="0.31496062992125984"/>
  <pageSetup horizontalDpi="600" verticalDpi="600" orientation="portrait" paperSize="9" r:id="rId3"/>
  <headerFooter>
    <oddFooter>&amp;R&amp;6i]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3">
      <selection activeCell="M11" sqref="M11"/>
    </sheetView>
  </sheetViews>
  <sheetFormatPr defaultColWidth="11.66015625" defaultRowHeight="12.75"/>
  <cols>
    <col min="1" max="2" width="7.33203125" style="0" customWidth="1"/>
    <col min="3" max="4" width="11.66015625" style="0" customWidth="1"/>
    <col min="5" max="5" width="21.66015625" style="0" customWidth="1"/>
    <col min="6" max="6" width="6.5" style="0" customWidth="1"/>
    <col min="7" max="7" width="6.66015625" style="0" customWidth="1"/>
    <col min="8" max="9" width="7.33203125" style="0" customWidth="1"/>
    <col min="10" max="11" width="11.66015625" style="0" customWidth="1"/>
    <col min="12" max="12" width="21.66015625" style="0" customWidth="1"/>
    <col min="13" max="13" width="7.33203125" style="0" customWidth="1"/>
  </cols>
  <sheetData>
    <row r="1" spans="2:16" ht="30">
      <c r="B1" s="1"/>
      <c r="C1" s="2"/>
      <c r="E1" s="379" t="s">
        <v>104</v>
      </c>
      <c r="F1" s="379"/>
      <c r="G1" s="379"/>
      <c r="H1" s="379"/>
      <c r="I1" s="379"/>
      <c r="J1" s="379"/>
      <c r="K1" s="379"/>
      <c r="L1" s="114"/>
      <c r="M1" s="114"/>
      <c r="N1" s="114"/>
      <c r="O1" s="114"/>
      <c r="P1" s="114"/>
    </row>
    <row r="2" spans="2:16" ht="18">
      <c r="B2" s="1"/>
      <c r="C2" s="2"/>
      <c r="E2" s="310" t="s">
        <v>131</v>
      </c>
      <c r="F2" s="310"/>
      <c r="G2" s="310"/>
      <c r="H2" s="310"/>
      <c r="I2" s="310"/>
      <c r="J2" s="310"/>
      <c r="K2" s="310"/>
      <c r="L2" s="53"/>
      <c r="M2" s="53"/>
      <c r="N2" s="53"/>
      <c r="O2" s="123"/>
      <c r="P2" s="123"/>
    </row>
    <row r="3" spans="2:16" ht="55.5" customHeight="1">
      <c r="B3" s="1"/>
      <c r="C3" s="2"/>
      <c r="D3" s="6"/>
      <c r="E3" s="380" t="s">
        <v>76</v>
      </c>
      <c r="F3" s="380"/>
      <c r="G3" s="380"/>
      <c r="H3" s="380"/>
      <c r="I3" s="380"/>
      <c r="J3" s="380"/>
      <c r="K3" s="380"/>
      <c r="L3" s="122"/>
      <c r="M3" s="6"/>
      <c r="N3" s="6"/>
      <c r="O3" s="2"/>
      <c r="P3" s="2"/>
    </row>
    <row r="4" spans="2:18" ht="21" customHeight="1">
      <c r="B4" s="55" t="s">
        <v>77</v>
      </c>
      <c r="D4" s="6"/>
      <c r="E4" s="6"/>
      <c r="F4" s="6"/>
      <c r="G4" s="6"/>
      <c r="H4" s="6"/>
      <c r="I4" s="55" t="s">
        <v>78</v>
      </c>
      <c r="K4" s="122"/>
      <c r="L4" s="122"/>
      <c r="M4" s="122"/>
      <c r="N4" s="122"/>
      <c r="O4" s="6"/>
      <c r="P4" s="6"/>
      <c r="Q4" s="2"/>
      <c r="R4" s="2"/>
    </row>
    <row r="5" spans="2:18" ht="18.75" customHeight="1" thickBot="1">
      <c r="B5" s="1"/>
      <c r="C5" s="2"/>
      <c r="D5" s="6"/>
      <c r="E5" s="6"/>
      <c r="F5" s="6"/>
      <c r="G5" s="6"/>
      <c r="H5" s="6"/>
      <c r="I5" s="6"/>
      <c r="J5" s="122"/>
      <c r="K5" s="122"/>
      <c r="L5" s="122"/>
      <c r="M5" s="122"/>
      <c r="N5" s="122"/>
      <c r="O5" s="6"/>
      <c r="P5" s="6"/>
      <c r="Q5" s="2"/>
      <c r="R5" s="2"/>
    </row>
    <row r="6" spans="1:17" ht="56.25" customHeight="1" thickBot="1">
      <c r="A6" s="73" t="s">
        <v>79</v>
      </c>
      <c r="B6" s="71" t="s">
        <v>2</v>
      </c>
      <c r="C6" s="372" t="s">
        <v>80</v>
      </c>
      <c r="D6" s="373"/>
      <c r="E6" s="118" t="s">
        <v>81</v>
      </c>
      <c r="F6" s="83" t="s">
        <v>4</v>
      </c>
      <c r="G6" s="58"/>
      <c r="H6" s="90" t="s">
        <v>79</v>
      </c>
      <c r="I6" s="89" t="s">
        <v>2</v>
      </c>
      <c r="J6" s="372" t="s">
        <v>82</v>
      </c>
      <c r="K6" s="373"/>
      <c r="L6" s="118" t="s">
        <v>81</v>
      </c>
      <c r="M6" s="82" t="s">
        <v>4</v>
      </c>
      <c r="N6" s="56"/>
      <c r="O6" s="57"/>
      <c r="P6" s="57"/>
      <c r="Q6" s="58"/>
    </row>
    <row r="7" spans="1:17" ht="14.25" customHeight="1">
      <c r="A7" s="86">
        <v>1</v>
      </c>
      <c r="B7" s="141">
        <v>4</v>
      </c>
      <c r="C7" s="374" t="s">
        <v>83</v>
      </c>
      <c r="D7" s="375"/>
      <c r="E7" s="142" t="s">
        <v>84</v>
      </c>
      <c r="F7" s="143">
        <v>2</v>
      </c>
      <c r="G7" s="61"/>
      <c r="H7" s="72">
        <v>1</v>
      </c>
      <c r="I7" s="93">
        <v>1</v>
      </c>
      <c r="J7" s="376" t="s">
        <v>6</v>
      </c>
      <c r="K7" s="377"/>
      <c r="L7" s="136" t="s">
        <v>84</v>
      </c>
      <c r="M7" s="106">
        <v>2</v>
      </c>
      <c r="N7" s="59"/>
      <c r="O7" s="60"/>
      <c r="P7" s="60"/>
      <c r="Q7" s="61"/>
    </row>
    <row r="8" spans="1:17" ht="14.25" customHeight="1">
      <c r="A8" s="87">
        <v>2</v>
      </c>
      <c r="B8" s="78">
        <v>8</v>
      </c>
      <c r="C8" s="363" t="s">
        <v>14</v>
      </c>
      <c r="D8" s="362"/>
      <c r="E8" s="136" t="s">
        <v>5</v>
      </c>
      <c r="F8" s="62">
        <v>1</v>
      </c>
      <c r="G8" s="61"/>
      <c r="H8" s="68">
        <v>2</v>
      </c>
      <c r="I8" s="94">
        <v>2</v>
      </c>
      <c r="J8" s="369" t="s">
        <v>8</v>
      </c>
      <c r="K8" s="362"/>
      <c r="L8" s="136" t="s">
        <v>84</v>
      </c>
      <c r="M8" s="107">
        <v>1</v>
      </c>
      <c r="N8" s="59"/>
      <c r="O8" s="60"/>
      <c r="P8" s="60"/>
      <c r="Q8" s="61"/>
    </row>
    <row r="9" spans="1:17" ht="13.5" customHeight="1">
      <c r="A9" s="87">
        <v>3</v>
      </c>
      <c r="B9" s="78">
        <v>9</v>
      </c>
      <c r="C9" s="363" t="s">
        <v>16</v>
      </c>
      <c r="D9" s="362"/>
      <c r="E9" s="136" t="s">
        <v>5</v>
      </c>
      <c r="F9" s="62">
        <v>1</v>
      </c>
      <c r="G9" s="61"/>
      <c r="H9" s="68">
        <v>3</v>
      </c>
      <c r="I9" s="94">
        <v>3</v>
      </c>
      <c r="J9" s="369" t="s">
        <v>10</v>
      </c>
      <c r="K9" s="362"/>
      <c r="L9" s="136" t="s">
        <v>84</v>
      </c>
      <c r="M9" s="107">
        <v>1</v>
      </c>
      <c r="N9" s="59"/>
      <c r="O9" s="60"/>
      <c r="P9" s="60"/>
      <c r="Q9" s="61"/>
    </row>
    <row r="10" spans="1:18" ht="12.75">
      <c r="A10" s="87">
        <v>4</v>
      </c>
      <c r="B10" s="78">
        <v>10</v>
      </c>
      <c r="C10" s="363" t="s">
        <v>88</v>
      </c>
      <c r="D10" s="362"/>
      <c r="E10" s="136" t="s">
        <v>5</v>
      </c>
      <c r="F10" s="62">
        <v>2</v>
      </c>
      <c r="G10" s="46"/>
      <c r="H10" s="68">
        <v>4</v>
      </c>
      <c r="I10" s="94">
        <v>5</v>
      </c>
      <c r="J10" s="369" t="s">
        <v>112</v>
      </c>
      <c r="K10" s="362"/>
      <c r="L10" s="136" t="s">
        <v>109</v>
      </c>
      <c r="M10" s="107">
        <v>3</v>
      </c>
      <c r="N10" s="46"/>
      <c r="O10" s="125"/>
      <c r="P10" s="126"/>
      <c r="Q10" s="125"/>
      <c r="R10" s="125"/>
    </row>
    <row r="11" spans="1:13" ht="12.75">
      <c r="A11" s="87">
        <v>5</v>
      </c>
      <c r="B11" s="78">
        <v>27</v>
      </c>
      <c r="C11" s="363" t="s">
        <v>105</v>
      </c>
      <c r="D11" s="362"/>
      <c r="E11" s="136" t="s">
        <v>20</v>
      </c>
      <c r="F11" s="62">
        <v>1</v>
      </c>
      <c r="H11" s="68">
        <v>5</v>
      </c>
      <c r="I11" s="94">
        <v>6</v>
      </c>
      <c r="J11" s="369" t="s">
        <v>113</v>
      </c>
      <c r="K11" s="362"/>
      <c r="L11" s="136" t="s">
        <v>109</v>
      </c>
      <c r="M11" s="107">
        <v>2</v>
      </c>
    </row>
    <row r="12" spans="1:13" ht="12.75">
      <c r="A12" s="87">
        <v>6</v>
      </c>
      <c r="B12" s="78">
        <v>26</v>
      </c>
      <c r="C12" s="363" t="s">
        <v>24</v>
      </c>
      <c r="D12" s="362"/>
      <c r="E12" s="136" t="s">
        <v>13</v>
      </c>
      <c r="F12" s="62">
        <v>1</v>
      </c>
      <c r="H12" s="68">
        <v>6</v>
      </c>
      <c r="I12" s="94">
        <v>34</v>
      </c>
      <c r="J12" s="361" t="s">
        <v>123</v>
      </c>
      <c r="K12" s="354"/>
      <c r="L12" s="136" t="s">
        <v>124</v>
      </c>
      <c r="M12" s="107">
        <v>3</v>
      </c>
    </row>
    <row r="13" spans="1:13" ht="12.75">
      <c r="A13" s="87">
        <v>7</v>
      </c>
      <c r="B13" s="144">
        <v>29</v>
      </c>
      <c r="C13" s="378" t="s">
        <v>85</v>
      </c>
      <c r="D13" s="371"/>
      <c r="E13" s="145" t="s">
        <v>20</v>
      </c>
      <c r="F13" s="146">
        <v>1</v>
      </c>
      <c r="H13" s="68">
        <v>7</v>
      </c>
      <c r="I13" s="94">
        <v>11</v>
      </c>
      <c r="J13" s="369" t="s">
        <v>86</v>
      </c>
      <c r="K13" s="362"/>
      <c r="L13" s="136" t="s">
        <v>12</v>
      </c>
      <c r="M13" s="107">
        <v>1</v>
      </c>
    </row>
    <row r="14" spans="1:13" ht="12.75">
      <c r="A14" s="87">
        <v>8</v>
      </c>
      <c r="B14" s="78">
        <v>31</v>
      </c>
      <c r="C14" s="363" t="s">
        <v>22</v>
      </c>
      <c r="D14" s="362"/>
      <c r="E14" s="136" t="s">
        <v>87</v>
      </c>
      <c r="F14" s="62">
        <v>2</v>
      </c>
      <c r="H14" s="68">
        <v>8</v>
      </c>
      <c r="I14" s="94">
        <v>12</v>
      </c>
      <c r="J14" s="369" t="s">
        <v>9</v>
      </c>
      <c r="K14" s="362"/>
      <c r="L14" s="136" t="s">
        <v>12</v>
      </c>
      <c r="M14" s="107">
        <v>1</v>
      </c>
    </row>
    <row r="15" spans="1:13" ht="12.75" customHeight="1">
      <c r="A15" s="87">
        <v>9</v>
      </c>
      <c r="B15" s="78">
        <v>22</v>
      </c>
      <c r="C15" s="365" t="s">
        <v>106</v>
      </c>
      <c r="D15" s="366"/>
      <c r="E15" s="137" t="s">
        <v>107</v>
      </c>
      <c r="F15" s="62">
        <v>1</v>
      </c>
      <c r="H15" s="68">
        <v>9</v>
      </c>
      <c r="I15" s="94">
        <v>13</v>
      </c>
      <c r="J15" s="369" t="s">
        <v>11</v>
      </c>
      <c r="K15" s="362"/>
      <c r="L15" s="136" t="s">
        <v>12</v>
      </c>
      <c r="M15" s="107">
        <v>2</v>
      </c>
    </row>
    <row r="16" spans="1:13" ht="12.75">
      <c r="A16" s="87">
        <v>10</v>
      </c>
      <c r="B16" s="78">
        <v>21</v>
      </c>
      <c r="C16" s="365" t="s">
        <v>19</v>
      </c>
      <c r="D16" s="366"/>
      <c r="E16" s="137" t="s">
        <v>107</v>
      </c>
      <c r="F16" s="62">
        <v>1</v>
      </c>
      <c r="H16" s="68">
        <v>10</v>
      </c>
      <c r="I16" s="94">
        <v>14</v>
      </c>
      <c r="J16" s="369" t="s">
        <v>114</v>
      </c>
      <c r="K16" s="362"/>
      <c r="L16" s="136" t="s">
        <v>12</v>
      </c>
      <c r="M16" s="107">
        <v>1</v>
      </c>
    </row>
    <row r="17" spans="1:13" ht="12.75">
      <c r="A17" s="193">
        <v>11</v>
      </c>
      <c r="B17" s="194">
        <v>7</v>
      </c>
      <c r="C17" s="367" t="s">
        <v>108</v>
      </c>
      <c r="D17" s="368"/>
      <c r="E17" s="195" t="s">
        <v>109</v>
      </c>
      <c r="F17" s="196"/>
      <c r="H17" s="68">
        <v>11</v>
      </c>
      <c r="I17" s="147">
        <v>20</v>
      </c>
      <c r="J17" s="370" t="s">
        <v>89</v>
      </c>
      <c r="K17" s="371"/>
      <c r="L17" s="149" t="s">
        <v>107</v>
      </c>
      <c r="M17" s="148">
        <v>2</v>
      </c>
    </row>
    <row r="18" spans="1:13" ht="12.75">
      <c r="A18" s="87">
        <v>12</v>
      </c>
      <c r="B18" s="78">
        <v>28</v>
      </c>
      <c r="C18" s="365" t="s">
        <v>110</v>
      </c>
      <c r="D18" s="366"/>
      <c r="E18" s="137" t="s">
        <v>20</v>
      </c>
      <c r="F18" s="62">
        <v>1</v>
      </c>
      <c r="H18" s="68">
        <v>12</v>
      </c>
      <c r="I18" s="94">
        <v>18</v>
      </c>
      <c r="J18" s="369" t="s">
        <v>15</v>
      </c>
      <c r="K18" s="362"/>
      <c r="L18" s="136" t="s">
        <v>107</v>
      </c>
      <c r="M18" s="107">
        <v>2</v>
      </c>
    </row>
    <row r="19" spans="1:13" ht="12.75">
      <c r="A19" s="193">
        <v>13</v>
      </c>
      <c r="B19" s="194">
        <v>30</v>
      </c>
      <c r="C19" s="367" t="s">
        <v>111</v>
      </c>
      <c r="D19" s="368"/>
      <c r="E19" s="195" t="s">
        <v>20</v>
      </c>
      <c r="F19" s="196">
        <v>0</v>
      </c>
      <c r="H19" s="68">
        <v>13</v>
      </c>
      <c r="I19" s="94">
        <v>19</v>
      </c>
      <c r="J19" s="369" t="s">
        <v>90</v>
      </c>
      <c r="K19" s="362"/>
      <c r="L19" s="136" t="s">
        <v>107</v>
      </c>
      <c r="M19" s="107">
        <v>2</v>
      </c>
    </row>
    <row r="20" spans="1:13" ht="12.75">
      <c r="A20" s="87">
        <v>14</v>
      </c>
      <c r="B20" s="78"/>
      <c r="C20" s="296"/>
      <c r="D20" s="364"/>
      <c r="E20" s="63"/>
      <c r="F20" s="62"/>
      <c r="H20" s="68">
        <v>14</v>
      </c>
      <c r="I20" s="94">
        <v>23</v>
      </c>
      <c r="J20" s="369" t="s">
        <v>115</v>
      </c>
      <c r="K20" s="362"/>
      <c r="L20" s="136" t="s">
        <v>13</v>
      </c>
      <c r="M20" s="107">
        <v>0</v>
      </c>
    </row>
    <row r="21" spans="1:13" ht="12.75">
      <c r="A21" s="87">
        <v>15</v>
      </c>
      <c r="B21" s="78"/>
      <c r="C21" s="296"/>
      <c r="D21" s="364"/>
      <c r="E21" s="63"/>
      <c r="F21" s="62"/>
      <c r="H21" s="68">
        <v>15</v>
      </c>
      <c r="I21" s="94">
        <v>24</v>
      </c>
      <c r="J21" s="369" t="s">
        <v>18</v>
      </c>
      <c r="K21" s="362"/>
      <c r="L21" s="136" t="s">
        <v>13</v>
      </c>
      <c r="M21" s="107">
        <v>1</v>
      </c>
    </row>
    <row r="22" spans="1:13" ht="12.75" hidden="1">
      <c r="A22" s="87"/>
      <c r="B22" s="78"/>
      <c r="C22" s="295"/>
      <c r="D22" s="296"/>
      <c r="E22" s="63"/>
      <c r="F22" s="62"/>
      <c r="H22" s="68">
        <v>16</v>
      </c>
      <c r="I22" s="94">
        <v>26</v>
      </c>
      <c r="J22" s="369" t="s">
        <v>116</v>
      </c>
      <c r="K22" s="362"/>
      <c r="L22" s="136" t="s">
        <v>13</v>
      </c>
      <c r="M22" s="107">
        <v>2</v>
      </c>
    </row>
    <row r="23" spans="1:13" ht="12.75" hidden="1">
      <c r="A23" s="87"/>
      <c r="B23" s="78"/>
      <c r="C23" s="295"/>
      <c r="D23" s="296"/>
      <c r="E23" s="119"/>
      <c r="F23" s="62"/>
      <c r="H23" s="68">
        <v>17</v>
      </c>
      <c r="I23" s="94"/>
      <c r="J23" s="361"/>
      <c r="K23" s="362"/>
      <c r="L23" s="136"/>
      <c r="M23" s="107"/>
    </row>
    <row r="24" spans="1:13" ht="12.75">
      <c r="A24" s="87"/>
      <c r="B24" s="78"/>
      <c r="C24" s="296"/>
      <c r="D24" s="364"/>
      <c r="E24" s="119"/>
      <c r="F24" s="62"/>
      <c r="H24" s="68">
        <v>16</v>
      </c>
      <c r="I24" s="94">
        <v>25</v>
      </c>
      <c r="J24" s="361" t="s">
        <v>116</v>
      </c>
      <c r="K24" s="362"/>
      <c r="L24" s="136" t="s">
        <v>13</v>
      </c>
      <c r="M24" s="107">
        <v>1</v>
      </c>
    </row>
    <row r="25" spans="1:13" ht="12.75">
      <c r="A25" s="87"/>
      <c r="B25" s="78"/>
      <c r="C25" s="354"/>
      <c r="D25" s="355"/>
      <c r="E25" s="70"/>
      <c r="F25" s="62"/>
      <c r="H25" s="68">
        <v>17</v>
      </c>
      <c r="I25" s="94">
        <v>15</v>
      </c>
      <c r="J25" s="369" t="s">
        <v>117</v>
      </c>
      <c r="K25" s="362"/>
      <c r="L25" s="136" t="s">
        <v>118</v>
      </c>
      <c r="M25" s="107">
        <v>2</v>
      </c>
    </row>
    <row r="26" spans="1:13" ht="12.75">
      <c r="A26" s="87"/>
      <c r="B26" s="78"/>
      <c r="C26" s="356"/>
      <c r="D26" s="354"/>
      <c r="E26" s="70"/>
      <c r="F26" s="62"/>
      <c r="H26" s="68">
        <v>18</v>
      </c>
      <c r="I26" s="94">
        <v>16</v>
      </c>
      <c r="J26" s="361" t="s">
        <v>119</v>
      </c>
      <c r="K26" s="362"/>
      <c r="L26" s="136" t="s">
        <v>118</v>
      </c>
      <c r="M26" s="107">
        <v>2</v>
      </c>
    </row>
    <row r="27" spans="1:13" ht="12.75">
      <c r="A27" s="87"/>
      <c r="B27" s="78"/>
      <c r="C27" s="356"/>
      <c r="D27" s="354"/>
      <c r="E27" s="70"/>
      <c r="F27" s="62"/>
      <c r="H27" s="68">
        <v>19</v>
      </c>
      <c r="I27" s="94">
        <v>17</v>
      </c>
      <c r="J27" s="361" t="s">
        <v>120</v>
      </c>
      <c r="K27" s="362"/>
      <c r="L27" s="136" t="s">
        <v>118</v>
      </c>
      <c r="M27" s="107">
        <v>2</v>
      </c>
    </row>
    <row r="28" spans="1:13" ht="13.5" thickBot="1">
      <c r="A28" s="111"/>
      <c r="B28" s="79"/>
      <c r="C28" s="357"/>
      <c r="D28" s="358"/>
      <c r="E28" s="153"/>
      <c r="F28" s="112"/>
      <c r="H28" s="68">
        <v>20</v>
      </c>
      <c r="I28" s="95">
        <v>35</v>
      </c>
      <c r="J28" s="361" t="s">
        <v>121</v>
      </c>
      <c r="K28" s="362"/>
      <c r="L28" s="136" t="s">
        <v>122</v>
      </c>
      <c r="M28" s="107">
        <v>1</v>
      </c>
    </row>
    <row r="29" spans="1:13" ht="12.75" hidden="1">
      <c r="A29" s="109"/>
      <c r="B29" s="80"/>
      <c r="C29" s="359"/>
      <c r="D29" s="360"/>
      <c r="E29" s="120"/>
      <c r="F29" s="110"/>
      <c r="H29" s="68"/>
      <c r="I29" s="96"/>
      <c r="J29" s="361"/>
      <c r="K29" s="362"/>
      <c r="L29" s="136"/>
      <c r="M29" s="107"/>
    </row>
    <row r="30" spans="1:13" ht="13.5" hidden="1" thickBot="1">
      <c r="A30" s="88"/>
      <c r="B30" s="79"/>
      <c r="C30" s="356"/>
      <c r="D30" s="354"/>
      <c r="E30" s="70"/>
      <c r="F30" s="85"/>
      <c r="H30" s="68"/>
      <c r="I30" s="96"/>
      <c r="J30" s="361"/>
      <c r="K30" s="362"/>
      <c r="L30" s="136"/>
      <c r="M30" s="107"/>
    </row>
    <row r="31" spans="6:13" ht="12.75" hidden="1">
      <c r="F31" s="85"/>
      <c r="H31" s="68"/>
      <c r="I31" s="94"/>
      <c r="J31" s="361"/>
      <c r="K31" s="362"/>
      <c r="L31" s="136"/>
      <c r="M31" s="107"/>
    </row>
    <row r="32" spans="8:13" ht="13.5" thickBot="1">
      <c r="H32" s="69">
        <v>21</v>
      </c>
      <c r="I32" s="97">
        <v>7</v>
      </c>
      <c r="J32" s="352" t="s">
        <v>134</v>
      </c>
      <c r="K32" s="353"/>
      <c r="L32" s="205" t="s">
        <v>109</v>
      </c>
      <c r="M32" s="108">
        <v>0</v>
      </c>
    </row>
    <row r="33" spans="1:13" ht="12.75">
      <c r="A33" s="140" t="s">
        <v>26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</row>
  </sheetData>
  <sheetProtection selectLockedCells="1"/>
  <mergeCells count="55">
    <mergeCell ref="C14:D14"/>
    <mergeCell ref="E1:K1"/>
    <mergeCell ref="E2:K2"/>
    <mergeCell ref="E3:K3"/>
    <mergeCell ref="J6:K6"/>
    <mergeCell ref="J15:K15"/>
    <mergeCell ref="J12:K12"/>
    <mergeCell ref="J8:K8"/>
    <mergeCell ref="J9:K9"/>
    <mergeCell ref="J10:K10"/>
    <mergeCell ref="C8:D8"/>
    <mergeCell ref="C9:D9"/>
    <mergeCell ref="C10:D10"/>
    <mergeCell ref="C11:D11"/>
    <mergeCell ref="J7:K7"/>
    <mergeCell ref="C13:D13"/>
    <mergeCell ref="J11:K11"/>
    <mergeCell ref="C6:D6"/>
    <mergeCell ref="J18:K18"/>
    <mergeCell ref="J19:K19"/>
    <mergeCell ref="J20:K20"/>
    <mergeCell ref="C16:D16"/>
    <mergeCell ref="C17:D17"/>
    <mergeCell ref="C15:D15"/>
    <mergeCell ref="J13:K13"/>
    <mergeCell ref="J14:K14"/>
    <mergeCell ref="C7:D7"/>
    <mergeCell ref="J17:K17"/>
    <mergeCell ref="J28:K28"/>
    <mergeCell ref="J26:K26"/>
    <mergeCell ref="J27:K27"/>
    <mergeCell ref="J24:K24"/>
    <mergeCell ref="J25:K25"/>
    <mergeCell ref="J21:K21"/>
    <mergeCell ref="J22:K22"/>
    <mergeCell ref="J23:K23"/>
    <mergeCell ref="C12:D12"/>
    <mergeCell ref="C23:D23"/>
    <mergeCell ref="C24:D24"/>
    <mergeCell ref="C21:D21"/>
    <mergeCell ref="C22:D22"/>
    <mergeCell ref="J31:K31"/>
    <mergeCell ref="C18:D18"/>
    <mergeCell ref="C19:D19"/>
    <mergeCell ref="C20:D20"/>
    <mergeCell ref="J16:K16"/>
    <mergeCell ref="J32:K32"/>
    <mergeCell ref="C25:D25"/>
    <mergeCell ref="C27:D27"/>
    <mergeCell ref="C28:D28"/>
    <mergeCell ref="C29:D29"/>
    <mergeCell ref="J29:K29"/>
    <mergeCell ref="J30:K30"/>
    <mergeCell ref="C30:D30"/>
    <mergeCell ref="C26:D26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I70" sqref="I70"/>
    </sheetView>
  </sheetViews>
  <sheetFormatPr defaultColWidth="11.66015625" defaultRowHeight="12.75"/>
  <cols>
    <col min="1" max="1" width="20.5" style="210" customWidth="1"/>
    <col min="2" max="2" width="6" style="210" customWidth="1"/>
    <col min="3" max="3" width="24.83203125" style="210" customWidth="1"/>
    <col min="4" max="6" width="5" style="210" customWidth="1"/>
    <col min="7" max="7" width="6" style="210" customWidth="1"/>
    <col min="8" max="8" width="24.83203125" style="210" customWidth="1"/>
    <col min="9" max="11" width="5" style="210" customWidth="1"/>
    <col min="12" max="12" width="6" style="210" customWidth="1"/>
    <col min="13" max="13" width="24.83203125" style="210" customWidth="1"/>
    <col min="14" max="15" width="5" style="210" customWidth="1"/>
    <col min="16" max="16384" width="11.66015625" style="210" customWidth="1"/>
  </cols>
  <sheetData>
    <row r="1" spans="1:15" ht="13.5" thickBot="1">
      <c r="A1" s="226"/>
      <c r="B1" s="387" t="s">
        <v>27</v>
      </c>
      <c r="C1" s="388"/>
      <c r="D1" s="388"/>
      <c r="E1" s="389"/>
      <c r="F1" s="227"/>
      <c r="G1" s="387" t="s">
        <v>28</v>
      </c>
      <c r="H1" s="388"/>
      <c r="I1" s="388"/>
      <c r="J1" s="389"/>
      <c r="K1" s="227"/>
      <c r="L1" s="387" t="s">
        <v>29</v>
      </c>
      <c r="M1" s="388"/>
      <c r="N1" s="388"/>
      <c r="O1" s="389"/>
    </row>
    <row r="2" spans="1:15" ht="12.75">
      <c r="A2" s="395" t="s">
        <v>30</v>
      </c>
      <c r="B2" s="381" t="s">
        <v>31</v>
      </c>
      <c r="C2" s="228"/>
      <c r="D2" s="383" t="s">
        <v>32</v>
      </c>
      <c r="E2" s="385" t="s">
        <v>33</v>
      </c>
      <c r="F2" s="229"/>
      <c r="G2" s="381" t="s">
        <v>31</v>
      </c>
      <c r="H2" s="228"/>
      <c r="I2" s="383" t="s">
        <v>32</v>
      </c>
      <c r="J2" s="385" t="s">
        <v>33</v>
      </c>
      <c r="K2" s="229"/>
      <c r="L2" s="381" t="s">
        <v>31</v>
      </c>
      <c r="M2" s="228"/>
      <c r="N2" s="383" t="s">
        <v>32</v>
      </c>
      <c r="O2" s="385" t="s">
        <v>33</v>
      </c>
    </row>
    <row r="3" spans="1:15" ht="28.5" customHeight="1" thickBot="1">
      <c r="A3" s="395"/>
      <c r="B3" s="382"/>
      <c r="C3" s="230" t="s">
        <v>34</v>
      </c>
      <c r="D3" s="384"/>
      <c r="E3" s="386"/>
      <c r="F3" s="229"/>
      <c r="G3" s="382"/>
      <c r="H3" s="230" t="s">
        <v>34</v>
      </c>
      <c r="I3" s="384"/>
      <c r="J3" s="386"/>
      <c r="K3" s="229"/>
      <c r="L3" s="382"/>
      <c r="M3" s="230" t="s">
        <v>34</v>
      </c>
      <c r="N3" s="384"/>
      <c r="O3" s="386"/>
    </row>
    <row r="4" spans="1:15" ht="12.75">
      <c r="A4" s="398" t="s">
        <v>144</v>
      </c>
      <c r="B4" s="206">
        <f>Einzelstarter!B7</f>
        <v>4</v>
      </c>
      <c r="C4" s="231" t="str">
        <f>Einzelstarter!C7:D7</f>
        <v>Lange Angelika</v>
      </c>
      <c r="D4" s="232">
        <v>166</v>
      </c>
      <c r="E4" s="233">
        <f>Einzelstarter!F7*5</f>
        <v>10</v>
      </c>
      <c r="F4" s="234"/>
      <c r="G4" s="206">
        <f>Einzelstarter!B8</f>
        <v>8</v>
      </c>
      <c r="H4" s="231" t="str">
        <f>Einzelstarter!C8</f>
        <v>Stahl Ingrid</v>
      </c>
      <c r="I4" s="235">
        <v>133</v>
      </c>
      <c r="J4" s="233">
        <f>Einzelstarter!F8*5</f>
        <v>5</v>
      </c>
      <c r="K4" s="234"/>
      <c r="L4" s="206">
        <f>Einzelstarter!B9</f>
        <v>9</v>
      </c>
      <c r="M4" s="231" t="str">
        <f>Einzelstarter!C9</f>
        <v>Weber Ursula</v>
      </c>
      <c r="N4" s="235">
        <v>173</v>
      </c>
      <c r="O4" s="233">
        <f>Einzelstarter!F9*5</f>
        <v>5</v>
      </c>
    </row>
    <row r="5" spans="1:15" ht="12.75">
      <c r="A5" s="398"/>
      <c r="B5" s="207">
        <f>Einzelstarter!B13</f>
        <v>29</v>
      </c>
      <c r="C5" s="236" t="str">
        <f>Einzelstarter!C13</f>
        <v>Market Regina</v>
      </c>
      <c r="D5" s="237">
        <v>114</v>
      </c>
      <c r="E5" s="238">
        <f>Einzelstarter!F13*5</f>
        <v>5</v>
      </c>
      <c r="F5" s="234"/>
      <c r="G5" s="207">
        <f>Einzelstarter!B14</f>
        <v>31</v>
      </c>
      <c r="H5" s="236" t="str">
        <f>Einzelstarter!C14</f>
        <v>Müller Melissa</v>
      </c>
      <c r="I5" s="239">
        <v>143</v>
      </c>
      <c r="J5" s="238">
        <f>Einzelstarter!F14*5</f>
        <v>10</v>
      </c>
      <c r="K5" s="234"/>
      <c r="L5" s="207">
        <f>Einzelstarter!I32</f>
        <v>7</v>
      </c>
      <c r="M5" s="236" t="str">
        <f>Einzelstarter!J32</f>
        <v>Junghähnel Peter</v>
      </c>
      <c r="N5" s="239">
        <v>91</v>
      </c>
      <c r="O5" s="238">
        <f>Einzelstarter!M32*5</f>
        <v>0</v>
      </c>
    </row>
    <row r="6" spans="1:15" ht="12.75">
      <c r="A6" s="398"/>
      <c r="B6" s="207">
        <f>Einzelstarter!B18</f>
        <v>28</v>
      </c>
      <c r="C6" s="236" t="str">
        <f>Einzelstarter!C18</f>
        <v>Hösl Angelika</v>
      </c>
      <c r="D6" s="239">
        <v>124</v>
      </c>
      <c r="E6" s="238">
        <f>Einzelstarter!F18*5</f>
        <v>5</v>
      </c>
      <c r="F6" s="234"/>
      <c r="G6" s="280">
        <f>Einzelstarter!B19</f>
        <v>30</v>
      </c>
      <c r="H6" s="240" t="str">
        <f>Einzelstarter!C19</f>
        <v>Seegerer Irena</v>
      </c>
      <c r="I6" s="241"/>
      <c r="J6" s="242">
        <f>Einzelstarter!F19*5</f>
        <v>0</v>
      </c>
      <c r="K6" s="234"/>
      <c r="L6" s="207">
        <f>Einzelstarter!B16</f>
        <v>21</v>
      </c>
      <c r="M6" s="236" t="str">
        <f>Einzelstarter!C16</f>
        <v>Bott Marion</v>
      </c>
      <c r="N6" s="239">
        <v>141</v>
      </c>
      <c r="O6" s="238">
        <f>Einzelstarter!F16*5</f>
        <v>5</v>
      </c>
    </row>
    <row r="7" spans="1:15" ht="13.5" thickBot="1">
      <c r="A7" s="243"/>
      <c r="B7" s="244"/>
      <c r="C7" s="245"/>
      <c r="D7" s="246"/>
      <c r="E7" s="247"/>
      <c r="F7" s="248"/>
      <c r="G7" s="244"/>
      <c r="H7" s="245"/>
      <c r="I7" s="249"/>
      <c r="J7" s="247"/>
      <c r="K7" s="248"/>
      <c r="L7" s="244"/>
      <c r="M7" s="245"/>
      <c r="N7" s="249"/>
      <c r="O7" s="247"/>
    </row>
    <row r="8" spans="1:15" ht="13.5" thickBot="1">
      <c r="A8" s="250"/>
      <c r="B8" s="251"/>
      <c r="C8" s="251"/>
      <c r="D8" s="251"/>
      <c r="E8" s="251"/>
      <c r="F8" s="227"/>
      <c r="G8" s="251"/>
      <c r="H8" s="251"/>
      <c r="I8" s="251"/>
      <c r="J8" s="251"/>
      <c r="K8" s="227"/>
      <c r="L8" s="251"/>
      <c r="M8" s="251"/>
      <c r="N8" s="251"/>
      <c r="O8" s="251"/>
    </row>
    <row r="9" spans="1:15" ht="13.5" thickBot="1">
      <c r="A9" s="395" t="s">
        <v>30</v>
      </c>
      <c r="B9" s="387" t="s">
        <v>35</v>
      </c>
      <c r="C9" s="388"/>
      <c r="D9" s="388"/>
      <c r="E9" s="389"/>
      <c r="F9" s="229"/>
      <c r="G9" s="387" t="s">
        <v>36</v>
      </c>
      <c r="H9" s="388"/>
      <c r="I9" s="388"/>
      <c r="J9" s="389"/>
      <c r="K9" s="229"/>
      <c r="L9" s="387" t="s">
        <v>37</v>
      </c>
      <c r="M9" s="388"/>
      <c r="N9" s="388"/>
      <c r="O9" s="389"/>
    </row>
    <row r="10" spans="1:15" ht="13.5" customHeight="1">
      <c r="A10" s="395"/>
      <c r="B10" s="381" t="s">
        <v>31</v>
      </c>
      <c r="C10" s="228"/>
      <c r="D10" s="383" t="s">
        <v>32</v>
      </c>
      <c r="E10" s="385" t="s">
        <v>33</v>
      </c>
      <c r="F10" s="229"/>
      <c r="G10" s="381" t="s">
        <v>31</v>
      </c>
      <c r="H10" s="228"/>
      <c r="I10" s="383" t="s">
        <v>32</v>
      </c>
      <c r="J10" s="385" t="s">
        <v>33</v>
      </c>
      <c r="K10" s="229"/>
      <c r="L10" s="381" t="s">
        <v>31</v>
      </c>
      <c r="M10" s="228"/>
      <c r="N10" s="383" t="s">
        <v>32</v>
      </c>
      <c r="O10" s="385" t="s">
        <v>33</v>
      </c>
    </row>
    <row r="11" spans="1:15" ht="26.25" customHeight="1" thickBot="1">
      <c r="A11" s="398" t="s">
        <v>144</v>
      </c>
      <c r="B11" s="382"/>
      <c r="C11" s="252" t="s">
        <v>34</v>
      </c>
      <c r="D11" s="384"/>
      <c r="E11" s="386"/>
      <c r="F11" s="234"/>
      <c r="G11" s="382"/>
      <c r="H11" s="252" t="s">
        <v>34</v>
      </c>
      <c r="I11" s="384"/>
      <c r="J11" s="386"/>
      <c r="K11" s="234"/>
      <c r="L11" s="382"/>
      <c r="M11" s="252" t="s">
        <v>34</v>
      </c>
      <c r="N11" s="384"/>
      <c r="O11" s="386"/>
    </row>
    <row r="12" spans="1:15" ht="12.75">
      <c r="A12" s="398"/>
      <c r="B12" s="207">
        <f>Einzelstarter!B10</f>
        <v>10</v>
      </c>
      <c r="C12" s="236" t="str">
        <f>Einzelstarter!C10</f>
        <v>Stahl Simone</v>
      </c>
      <c r="D12" s="237">
        <v>142</v>
      </c>
      <c r="E12" s="238">
        <f>Einzelstarter!F10*5</f>
        <v>10</v>
      </c>
      <c r="F12" s="234"/>
      <c r="G12" s="207">
        <f>Einzelstarter!B12</f>
        <v>26</v>
      </c>
      <c r="H12" s="236" t="str">
        <f>Einzelstarter!C12</f>
        <v>Weiß Juliane</v>
      </c>
      <c r="I12" s="235">
        <v>136</v>
      </c>
      <c r="J12" s="233">
        <f>Einzelstarter!F12*5</f>
        <v>5</v>
      </c>
      <c r="K12" s="234"/>
      <c r="L12" s="207">
        <f>Einzelstarter!I15</f>
        <v>13</v>
      </c>
      <c r="M12" s="236" t="str">
        <f>Einzelstarter!J15</f>
        <v>Stahl Peter</v>
      </c>
      <c r="N12" s="235">
        <v>137</v>
      </c>
      <c r="O12" s="233">
        <f>Einzelstarter!M15*5</f>
        <v>10</v>
      </c>
    </row>
    <row r="13" spans="1:15" ht="12.75">
      <c r="A13" s="398"/>
      <c r="B13" s="207">
        <f>Einzelstarter!B15</f>
        <v>22</v>
      </c>
      <c r="C13" s="236" t="str">
        <f>Einzelstarter!C15</f>
        <v>Kohlmaier Diana</v>
      </c>
      <c r="D13" s="237">
        <v>107</v>
      </c>
      <c r="E13" s="238">
        <f>Einzelstarter!F15*5</f>
        <v>5</v>
      </c>
      <c r="F13" s="234"/>
      <c r="G13" s="207">
        <f>Einzelstarter!I21</f>
        <v>24</v>
      </c>
      <c r="H13" s="236" t="str">
        <f>Einzelstarter!J21</f>
        <v>Weiß Alfred</v>
      </c>
      <c r="I13" s="239">
        <v>177</v>
      </c>
      <c r="J13" s="238">
        <f>Einzelstarter!M21*5</f>
        <v>5</v>
      </c>
      <c r="K13" s="234"/>
      <c r="L13" s="207">
        <f>Einzelstarter!I28</f>
        <v>35</v>
      </c>
      <c r="M13" s="236" t="str">
        <f>Einzelstarter!J28</f>
        <v>Lippert Siegfried</v>
      </c>
      <c r="N13" s="239">
        <v>156</v>
      </c>
      <c r="O13" s="238">
        <f>Einzelstarter!M28*5</f>
        <v>5</v>
      </c>
    </row>
    <row r="14" spans="1:15" ht="12.75">
      <c r="A14" s="398"/>
      <c r="B14" s="207">
        <f>Einzelstarter!B11</f>
        <v>27</v>
      </c>
      <c r="C14" s="236" t="str">
        <f>Einzelstarter!C11</f>
        <v>Penner Tanja</v>
      </c>
      <c r="D14" s="237">
        <v>120</v>
      </c>
      <c r="E14" s="238">
        <f>Einzelstarter!F11*5</f>
        <v>5</v>
      </c>
      <c r="F14" s="234"/>
      <c r="G14" s="207">
        <f>Einzelstarter!I27</f>
        <v>17</v>
      </c>
      <c r="H14" s="236" t="str">
        <f>Einzelstarter!J27</f>
        <v>Magin Heinz</v>
      </c>
      <c r="I14" s="239">
        <v>118</v>
      </c>
      <c r="J14" s="238">
        <f>Einzelstarter!M27*5</f>
        <v>10</v>
      </c>
      <c r="K14" s="234"/>
      <c r="L14" s="207">
        <f>Einzelstarter!I9</f>
        <v>3</v>
      </c>
      <c r="M14" s="236" t="str">
        <f>Einzelstarter!J9</f>
        <v>Wustlich Jan</v>
      </c>
      <c r="N14" s="239">
        <v>134</v>
      </c>
      <c r="O14" s="238">
        <f>Einzelstarter!M9*5</f>
        <v>5</v>
      </c>
    </row>
    <row r="15" spans="1:15" ht="13.5" customHeight="1" thickBot="1">
      <c r="A15" s="226"/>
      <c r="B15" s="244"/>
      <c r="C15" s="245"/>
      <c r="D15" s="246"/>
      <c r="E15" s="247"/>
      <c r="F15" s="227"/>
      <c r="G15" s="244"/>
      <c r="H15" s="245"/>
      <c r="I15" s="249"/>
      <c r="J15" s="247"/>
      <c r="K15" s="227"/>
      <c r="L15" s="244"/>
      <c r="M15" s="245"/>
      <c r="N15" s="249"/>
      <c r="O15" s="247"/>
    </row>
    <row r="16" spans="1:15" ht="13.5" thickBot="1">
      <c r="A16" s="250"/>
      <c r="B16" s="251"/>
      <c r="C16" s="251"/>
      <c r="D16" s="251"/>
      <c r="E16" s="251"/>
      <c r="F16" s="227"/>
      <c r="G16" s="251"/>
      <c r="H16" s="251"/>
      <c r="I16" s="251"/>
      <c r="J16" s="251"/>
      <c r="K16" s="227"/>
      <c r="L16" s="251"/>
      <c r="M16" s="251"/>
      <c r="N16" s="251"/>
      <c r="O16" s="251"/>
    </row>
    <row r="17" spans="1:15" ht="13.5" thickBot="1">
      <c r="A17" s="395" t="s">
        <v>30</v>
      </c>
      <c r="B17" s="387" t="s">
        <v>128</v>
      </c>
      <c r="C17" s="388"/>
      <c r="D17" s="388"/>
      <c r="E17" s="389"/>
      <c r="F17" s="229"/>
      <c r="G17" s="387" t="s">
        <v>129</v>
      </c>
      <c r="H17" s="388"/>
      <c r="I17" s="388"/>
      <c r="J17" s="389"/>
      <c r="K17" s="229"/>
      <c r="L17" s="387" t="s">
        <v>130</v>
      </c>
      <c r="M17" s="388"/>
      <c r="N17" s="388"/>
      <c r="O17" s="389"/>
    </row>
    <row r="18" spans="1:15" ht="13.5" customHeight="1">
      <c r="A18" s="395"/>
      <c r="B18" s="381" t="s">
        <v>31</v>
      </c>
      <c r="C18" s="228"/>
      <c r="D18" s="383" t="s">
        <v>32</v>
      </c>
      <c r="E18" s="385" t="s">
        <v>33</v>
      </c>
      <c r="F18" s="229"/>
      <c r="G18" s="381" t="s">
        <v>31</v>
      </c>
      <c r="H18" s="228"/>
      <c r="I18" s="383" t="s">
        <v>32</v>
      </c>
      <c r="J18" s="385" t="s">
        <v>33</v>
      </c>
      <c r="K18" s="229"/>
      <c r="L18" s="381" t="s">
        <v>31</v>
      </c>
      <c r="M18" s="228"/>
      <c r="N18" s="383" t="s">
        <v>32</v>
      </c>
      <c r="O18" s="385" t="s">
        <v>33</v>
      </c>
    </row>
    <row r="19" spans="1:15" ht="26.25" customHeight="1" thickBot="1">
      <c r="A19" s="398" t="s">
        <v>144</v>
      </c>
      <c r="B19" s="382"/>
      <c r="C19" s="252" t="s">
        <v>34</v>
      </c>
      <c r="D19" s="384"/>
      <c r="E19" s="386"/>
      <c r="F19" s="234"/>
      <c r="G19" s="382"/>
      <c r="H19" s="252" t="s">
        <v>34</v>
      </c>
      <c r="I19" s="384"/>
      <c r="J19" s="386"/>
      <c r="K19" s="234"/>
      <c r="L19" s="382"/>
      <c r="M19" s="252" t="s">
        <v>34</v>
      </c>
      <c r="N19" s="384"/>
      <c r="O19" s="386"/>
    </row>
    <row r="20" spans="1:15" ht="12.75">
      <c r="A20" s="398"/>
      <c r="B20" s="207">
        <f>Einzelstarter!I7</f>
        <v>1</v>
      </c>
      <c r="C20" s="236" t="str">
        <f>Einzelstarter!J7</f>
        <v>Lange Klaus</v>
      </c>
      <c r="D20" s="237">
        <v>133</v>
      </c>
      <c r="E20" s="238">
        <f>Einzelstarter!M7*5</f>
        <v>10</v>
      </c>
      <c r="F20" s="234"/>
      <c r="G20" s="207">
        <f>Einzelstarter!I24</f>
        <v>25</v>
      </c>
      <c r="H20" s="236" t="str">
        <f>Einzelstarter!J22</f>
        <v>Tittelbach Sven</v>
      </c>
      <c r="I20" s="235">
        <v>82</v>
      </c>
      <c r="J20" s="233">
        <f>Einzelstarter!M22*5</f>
        <v>10</v>
      </c>
      <c r="K20" s="234"/>
      <c r="L20" s="207">
        <f>Einzelstarter!I16</f>
        <v>14</v>
      </c>
      <c r="M20" s="236" t="str">
        <f>Einzelstarter!J16</f>
        <v>Bott Michael</v>
      </c>
      <c r="N20" s="235">
        <v>104</v>
      </c>
      <c r="O20" s="233">
        <f>Einzelstarter!M16*5</f>
        <v>5</v>
      </c>
    </row>
    <row r="21" spans="1:15" ht="12.75">
      <c r="A21" s="398"/>
      <c r="B21" s="207">
        <f>Einzelstarter!I25</f>
        <v>15</v>
      </c>
      <c r="C21" s="236" t="str">
        <f>Einzelstarter!J25</f>
        <v>Pachl Manuel</v>
      </c>
      <c r="D21" s="237">
        <v>134</v>
      </c>
      <c r="E21" s="238">
        <f>Einzelstarter!M25*5</f>
        <v>10</v>
      </c>
      <c r="F21" s="234"/>
      <c r="G21" s="207">
        <f>Einzelstarter!I26</f>
        <v>16</v>
      </c>
      <c r="H21" s="236" t="str">
        <f>Einzelstarter!J26</f>
        <v>Friedrich Markus</v>
      </c>
      <c r="I21" s="239">
        <v>177</v>
      </c>
      <c r="J21" s="238">
        <f>Einzelstarter!M26*5</f>
        <v>10</v>
      </c>
      <c r="K21" s="234"/>
      <c r="L21" s="207">
        <f>Einzelstarter!I17</f>
        <v>20</v>
      </c>
      <c r="M21" s="236" t="str">
        <f>Einzelstarter!J17</f>
        <v>Benedom Johann</v>
      </c>
      <c r="N21" s="239">
        <v>79</v>
      </c>
      <c r="O21" s="238">
        <f>Einzelstarter!M17*5</f>
        <v>10</v>
      </c>
    </row>
    <row r="22" spans="1:15" ht="12.75">
      <c r="A22" s="398"/>
      <c r="B22" s="207">
        <f>Einzelstarter!I18</f>
        <v>18</v>
      </c>
      <c r="C22" s="236" t="str">
        <f>Einzelstarter!J18</f>
        <v>Stütz Christian</v>
      </c>
      <c r="D22" s="237">
        <v>139</v>
      </c>
      <c r="E22" s="238">
        <f>Einzelstarter!M18*5</f>
        <v>10</v>
      </c>
      <c r="F22" s="234"/>
      <c r="G22" s="207">
        <f>Einzelstarter!I8</f>
        <v>2</v>
      </c>
      <c r="H22" s="236" t="str">
        <f>Einzelstarter!J8</f>
        <v>Wustlich Arvid</v>
      </c>
      <c r="I22" s="239">
        <v>158</v>
      </c>
      <c r="J22" s="238">
        <f>Einzelstarter!M8*5</f>
        <v>5</v>
      </c>
      <c r="K22" s="234"/>
      <c r="L22" s="207">
        <f>Einzelstarter!I20</f>
        <v>23</v>
      </c>
      <c r="M22" s="236" t="str">
        <f>Einzelstarter!J20</f>
        <v>Schmucker Stefan</v>
      </c>
      <c r="N22" s="239">
        <v>183</v>
      </c>
      <c r="O22" s="238">
        <f>Einzelstarter!M20*5</f>
        <v>0</v>
      </c>
    </row>
    <row r="23" spans="1:15" ht="13.5" customHeight="1" thickBot="1">
      <c r="A23" s="226"/>
      <c r="B23" s="244"/>
      <c r="C23" s="245"/>
      <c r="D23" s="246"/>
      <c r="E23" s="247"/>
      <c r="F23" s="227"/>
      <c r="G23" s="244"/>
      <c r="H23" s="245"/>
      <c r="I23" s="249"/>
      <c r="J23" s="247"/>
      <c r="K23" s="227"/>
      <c r="L23" s="244"/>
      <c r="M23" s="245"/>
      <c r="N23" s="249"/>
      <c r="O23" s="247"/>
    </row>
    <row r="24" spans="1:15" ht="12.75" customHeight="1" thickBot="1">
      <c r="A24" s="395" t="s">
        <v>30</v>
      </c>
      <c r="B24" s="387" t="s">
        <v>132</v>
      </c>
      <c r="C24" s="388"/>
      <c r="D24" s="388"/>
      <c r="E24" s="389"/>
      <c r="F24" s="229"/>
      <c r="G24" s="387" t="s">
        <v>133</v>
      </c>
      <c r="H24" s="388"/>
      <c r="I24" s="388"/>
      <c r="J24" s="389"/>
      <c r="K24" s="229"/>
      <c r="L24" s="253"/>
      <c r="M24" s="253"/>
      <c r="N24" s="253"/>
      <c r="O24" s="253"/>
    </row>
    <row r="25" spans="1:15" ht="12.75" customHeight="1">
      <c r="A25" s="395"/>
      <c r="B25" s="381" t="s">
        <v>31</v>
      </c>
      <c r="C25" s="228"/>
      <c r="D25" s="383" t="s">
        <v>32</v>
      </c>
      <c r="E25" s="385" t="s">
        <v>33</v>
      </c>
      <c r="F25" s="229"/>
      <c r="G25" s="381" t="s">
        <v>31</v>
      </c>
      <c r="H25" s="228"/>
      <c r="I25" s="383" t="s">
        <v>32</v>
      </c>
      <c r="J25" s="385" t="s">
        <v>33</v>
      </c>
      <c r="K25" s="229"/>
      <c r="L25" s="253"/>
      <c r="M25" s="253"/>
      <c r="N25" s="253"/>
      <c r="O25" s="253"/>
    </row>
    <row r="26" spans="1:15" ht="26.25" customHeight="1" thickBot="1">
      <c r="A26" s="398" t="s">
        <v>144</v>
      </c>
      <c r="B26" s="382"/>
      <c r="C26" s="252" t="s">
        <v>34</v>
      </c>
      <c r="D26" s="384"/>
      <c r="E26" s="386"/>
      <c r="F26" s="234"/>
      <c r="G26" s="382"/>
      <c r="H26" s="252" t="s">
        <v>34</v>
      </c>
      <c r="I26" s="384"/>
      <c r="J26" s="386"/>
      <c r="K26" s="229"/>
      <c r="L26" s="253"/>
      <c r="M26" s="253"/>
      <c r="N26" s="253"/>
      <c r="O26" s="253"/>
    </row>
    <row r="27" spans="1:15" ht="12.75" customHeight="1">
      <c r="A27" s="398"/>
      <c r="B27" s="207">
        <f>Einzelstarter!I19</f>
        <v>19</v>
      </c>
      <c r="C27" s="236" t="str">
        <f>Einzelstarter!J19</f>
        <v>Bott Marcus</v>
      </c>
      <c r="D27" s="237">
        <v>106</v>
      </c>
      <c r="E27" s="238">
        <f>Einzelstarter!M19*5</f>
        <v>10</v>
      </c>
      <c r="F27" s="234"/>
      <c r="G27" s="207">
        <f>Einzelstarter!I11</f>
        <v>6</v>
      </c>
      <c r="H27" s="236" t="str">
        <f>Einzelstarter!J11</f>
        <v>Tappert Hubert</v>
      </c>
      <c r="I27" s="235">
        <v>98</v>
      </c>
      <c r="J27" s="233">
        <f>Einzelstarter!M11*5</f>
        <v>10</v>
      </c>
      <c r="K27" s="229"/>
      <c r="L27" s="253"/>
      <c r="M27" s="253"/>
      <c r="N27" s="253"/>
      <c r="O27" s="253"/>
    </row>
    <row r="28" spans="1:15" ht="12.75" customHeight="1">
      <c r="A28" s="398"/>
      <c r="B28" s="207">
        <f>Einzelstarter!I14</f>
        <v>12</v>
      </c>
      <c r="C28" s="236" t="str">
        <f>Einzelstarter!J14</f>
        <v>Winter Rudolf</v>
      </c>
      <c r="D28" s="237">
        <v>169</v>
      </c>
      <c r="E28" s="238">
        <f>Einzelstarter!M14*5</f>
        <v>5</v>
      </c>
      <c r="F28" s="234"/>
      <c r="G28" s="207">
        <f>Einzelstarter!I12</f>
        <v>34</v>
      </c>
      <c r="H28" s="236" t="str">
        <f>Einzelstarter!J12</f>
        <v>Conrad Harry</v>
      </c>
      <c r="I28" s="239">
        <v>166</v>
      </c>
      <c r="J28" s="238">
        <f>Einzelstarter!M12*5</f>
        <v>15</v>
      </c>
      <c r="K28" s="229"/>
      <c r="L28" s="253"/>
      <c r="M28" s="253"/>
      <c r="N28" s="253"/>
      <c r="O28" s="253"/>
    </row>
    <row r="29" spans="1:15" ht="12.75" customHeight="1">
      <c r="A29" s="398"/>
      <c r="B29" s="207">
        <f>Einzelstarter!I10</f>
        <v>5</v>
      </c>
      <c r="C29" s="236" t="str">
        <f>Einzelstarter!J10</f>
        <v>Almeroth Manfred</v>
      </c>
      <c r="D29" s="237">
        <v>87</v>
      </c>
      <c r="E29" s="238">
        <f>Einzelstarter!M10*5</f>
        <v>15</v>
      </c>
      <c r="F29" s="234"/>
      <c r="G29" s="207">
        <f>Einzelstarter!I13</f>
        <v>11</v>
      </c>
      <c r="H29" s="236" t="str">
        <f>Einzelstarter!J13</f>
        <v>Kunde Ottmar</v>
      </c>
      <c r="I29" s="239">
        <v>184</v>
      </c>
      <c r="J29" s="238">
        <f>Einzelstarter!M13*5</f>
        <v>5</v>
      </c>
      <c r="K29" s="229"/>
      <c r="L29" s="253"/>
      <c r="M29" s="253"/>
      <c r="N29" s="253"/>
      <c r="O29" s="253"/>
    </row>
    <row r="30" spans="1:15" ht="12.75" customHeight="1" thickBot="1">
      <c r="A30" s="226"/>
      <c r="B30" s="244"/>
      <c r="C30" s="245"/>
      <c r="D30" s="246"/>
      <c r="E30" s="247"/>
      <c r="F30" s="227"/>
      <c r="G30" s="244"/>
      <c r="H30" s="245"/>
      <c r="I30" s="249"/>
      <c r="J30" s="247"/>
      <c r="K30" s="229"/>
      <c r="L30" s="253"/>
      <c r="M30" s="253"/>
      <c r="N30" s="253"/>
      <c r="O30" s="253"/>
    </row>
    <row r="31" spans="2:15" ht="12.75" customHeight="1" thickBot="1">
      <c r="B31" s="253"/>
      <c r="C31" s="253"/>
      <c r="D31" s="253"/>
      <c r="E31" s="253"/>
      <c r="F31" s="229"/>
      <c r="G31" s="253"/>
      <c r="H31" s="253"/>
      <c r="I31" s="253"/>
      <c r="J31" s="253"/>
      <c r="K31" s="229"/>
      <c r="L31" s="253"/>
      <c r="M31" s="253"/>
      <c r="N31" s="253"/>
      <c r="O31" s="253"/>
    </row>
    <row r="32" spans="1:15" ht="26.25" customHeight="1" thickBot="1">
      <c r="A32" s="254" t="s">
        <v>38</v>
      </c>
      <c r="B32" s="390" t="s">
        <v>145</v>
      </c>
      <c r="C32" s="391"/>
      <c r="D32" s="391"/>
      <c r="E32" s="392"/>
      <c r="F32" s="229"/>
      <c r="G32" s="390" t="s">
        <v>28</v>
      </c>
      <c r="H32" s="391"/>
      <c r="I32" s="391"/>
      <c r="J32" s="392"/>
      <c r="K32" s="229"/>
      <c r="L32" s="390" t="s">
        <v>29</v>
      </c>
      <c r="M32" s="391"/>
      <c r="N32" s="391"/>
      <c r="O32" s="392"/>
    </row>
    <row r="33" spans="1:15" ht="12.75" customHeight="1">
      <c r="A33" s="401" t="s">
        <v>146</v>
      </c>
      <c r="B33" s="381" t="s">
        <v>31</v>
      </c>
      <c r="C33" s="255"/>
      <c r="D33" s="383" t="s">
        <v>32</v>
      </c>
      <c r="E33" s="396" t="s">
        <v>33</v>
      </c>
      <c r="F33" s="234"/>
      <c r="G33" s="381" t="s">
        <v>31</v>
      </c>
      <c r="H33" s="256"/>
      <c r="I33" s="383" t="s">
        <v>32</v>
      </c>
      <c r="J33" s="399" t="s">
        <v>33</v>
      </c>
      <c r="K33" s="234"/>
      <c r="L33" s="381" t="s">
        <v>31</v>
      </c>
      <c r="M33" s="255"/>
      <c r="N33" s="383" t="s">
        <v>32</v>
      </c>
      <c r="O33" s="396" t="s">
        <v>33</v>
      </c>
    </row>
    <row r="34" spans="1:15" ht="24" customHeight="1" thickBot="1">
      <c r="A34" s="401"/>
      <c r="B34" s="382"/>
      <c r="C34" s="230" t="s">
        <v>34</v>
      </c>
      <c r="D34" s="384"/>
      <c r="E34" s="397"/>
      <c r="F34" s="234"/>
      <c r="G34" s="382"/>
      <c r="H34" s="257" t="s">
        <v>34</v>
      </c>
      <c r="I34" s="384"/>
      <c r="J34" s="400"/>
      <c r="K34" s="234"/>
      <c r="L34" s="382"/>
      <c r="M34" s="230" t="s">
        <v>34</v>
      </c>
      <c r="N34" s="384"/>
      <c r="O34" s="397"/>
    </row>
    <row r="35" spans="1:15" ht="12.75">
      <c r="A35" s="401"/>
      <c r="B35" s="206">
        <f aca="true" t="shared" si="0" ref="B35:C37">G27</f>
        <v>6</v>
      </c>
      <c r="C35" s="231" t="str">
        <f t="shared" si="0"/>
        <v>Tappert Hubert</v>
      </c>
      <c r="D35" s="232">
        <v>83</v>
      </c>
      <c r="E35" s="233">
        <f>J27</f>
        <v>10</v>
      </c>
      <c r="F35" s="234"/>
      <c r="G35" s="281">
        <f>Einzelstarter!B7</f>
        <v>4</v>
      </c>
      <c r="H35" s="231" t="str">
        <f>Einzelstarter!C7</f>
        <v>Lange Angelika</v>
      </c>
      <c r="I35" s="258">
        <v>136</v>
      </c>
      <c r="J35" s="259">
        <f>Einzelstarter!F7*5</f>
        <v>10</v>
      </c>
      <c r="K35" s="234"/>
      <c r="L35" s="206">
        <f>Einzelstarter!B8</f>
        <v>8</v>
      </c>
      <c r="M35" s="231" t="str">
        <f>Einzelstarter!C8</f>
        <v>Stahl Ingrid</v>
      </c>
      <c r="N35" s="235">
        <v>147</v>
      </c>
      <c r="O35" s="233">
        <f>Einzelstarter!F8*5</f>
        <v>5</v>
      </c>
    </row>
    <row r="36" spans="1:15" ht="12.75">
      <c r="A36" s="401"/>
      <c r="B36" s="207">
        <f t="shared" si="0"/>
        <v>34</v>
      </c>
      <c r="C36" s="236" t="str">
        <f t="shared" si="0"/>
        <v>Conrad Harry</v>
      </c>
      <c r="D36" s="237">
        <v>149</v>
      </c>
      <c r="E36" s="238">
        <f>J28</f>
        <v>15</v>
      </c>
      <c r="F36" s="234"/>
      <c r="G36" s="282">
        <f>Einzelstarter!B13</f>
        <v>29</v>
      </c>
      <c r="H36" s="236" t="str">
        <f>Einzelstarter!C13</f>
        <v>Market Regina</v>
      </c>
      <c r="I36" s="260">
        <v>145</v>
      </c>
      <c r="J36" s="261">
        <f>Einzelstarter!F13*5</f>
        <v>5</v>
      </c>
      <c r="K36" s="234"/>
      <c r="L36" s="207">
        <f>Einzelstarter!B14</f>
        <v>31</v>
      </c>
      <c r="M36" s="236" t="str">
        <f>Einzelstarter!C14</f>
        <v>Müller Melissa</v>
      </c>
      <c r="N36" s="239">
        <v>127</v>
      </c>
      <c r="O36" s="238">
        <f>Einzelstarter!F14*5</f>
        <v>10</v>
      </c>
    </row>
    <row r="37" spans="1:15" ht="12.75">
      <c r="A37" s="401"/>
      <c r="B37" s="207">
        <f t="shared" si="0"/>
        <v>11</v>
      </c>
      <c r="C37" s="262" t="str">
        <f t="shared" si="0"/>
        <v>Kunde Ottmar</v>
      </c>
      <c r="D37" s="239">
        <v>147</v>
      </c>
      <c r="E37" s="263">
        <f>J29</f>
        <v>5</v>
      </c>
      <c r="F37" s="234"/>
      <c r="G37" s="282">
        <f>B6</f>
        <v>28</v>
      </c>
      <c r="H37" s="236" t="str">
        <f>C6</f>
        <v>Hösl Angelika</v>
      </c>
      <c r="I37" s="260">
        <v>144</v>
      </c>
      <c r="J37" s="261">
        <f>E6</f>
        <v>5</v>
      </c>
      <c r="K37" s="234"/>
      <c r="L37" s="280">
        <f>G6</f>
        <v>30</v>
      </c>
      <c r="M37" s="240" t="str">
        <f>H6</f>
        <v>Seegerer Irena</v>
      </c>
      <c r="N37" s="241"/>
      <c r="O37" s="242">
        <f>J6</f>
        <v>0</v>
      </c>
    </row>
    <row r="38" spans="1:15" ht="13.5" thickBot="1">
      <c r="A38" s="264"/>
      <c r="B38" s="244"/>
      <c r="C38" s="245"/>
      <c r="D38" s="265"/>
      <c r="E38" s="266"/>
      <c r="F38" s="229"/>
      <c r="G38" s="267"/>
      <c r="H38" s="268"/>
      <c r="I38" s="269"/>
      <c r="J38" s="270"/>
      <c r="K38" s="229"/>
      <c r="L38" s="244"/>
      <c r="M38" s="245"/>
      <c r="N38" s="249"/>
      <c r="O38" s="247"/>
    </row>
    <row r="39" spans="1:11" ht="13.5" customHeight="1" thickBot="1">
      <c r="A39" s="271"/>
      <c r="F39" s="229"/>
      <c r="H39" s="272"/>
      <c r="K39" s="229"/>
    </row>
    <row r="40" spans="1:15" ht="13.5" thickBot="1">
      <c r="A40" s="254" t="s">
        <v>38</v>
      </c>
      <c r="B40" s="390" t="s">
        <v>35</v>
      </c>
      <c r="C40" s="391"/>
      <c r="D40" s="391"/>
      <c r="E40" s="392"/>
      <c r="F40" s="234"/>
      <c r="G40" s="390" t="s">
        <v>36</v>
      </c>
      <c r="H40" s="391"/>
      <c r="I40" s="391"/>
      <c r="J40" s="392"/>
      <c r="K40" s="234"/>
      <c r="L40" s="390" t="s">
        <v>37</v>
      </c>
      <c r="M40" s="391"/>
      <c r="N40" s="391"/>
      <c r="O40" s="392"/>
    </row>
    <row r="41" spans="1:15" ht="12.75">
      <c r="A41" s="273"/>
      <c r="B41" s="381" t="s">
        <v>31</v>
      </c>
      <c r="C41" s="255"/>
      <c r="D41" s="383" t="s">
        <v>32</v>
      </c>
      <c r="E41" s="385" t="s">
        <v>33</v>
      </c>
      <c r="F41" s="234"/>
      <c r="G41" s="381" t="s">
        <v>31</v>
      </c>
      <c r="H41" s="255"/>
      <c r="I41" s="383" t="s">
        <v>32</v>
      </c>
      <c r="J41" s="385" t="s">
        <v>33</v>
      </c>
      <c r="K41" s="234"/>
      <c r="L41" s="381" t="s">
        <v>31</v>
      </c>
      <c r="M41" s="255"/>
      <c r="N41" s="383" t="s">
        <v>32</v>
      </c>
      <c r="O41" s="385" t="s">
        <v>33</v>
      </c>
    </row>
    <row r="42" spans="1:15" ht="24.75" customHeight="1" thickBot="1">
      <c r="A42" s="273"/>
      <c r="B42" s="382"/>
      <c r="C42" s="252" t="s">
        <v>34</v>
      </c>
      <c r="D42" s="384"/>
      <c r="E42" s="386"/>
      <c r="F42" s="234"/>
      <c r="G42" s="382"/>
      <c r="H42" s="252" t="s">
        <v>34</v>
      </c>
      <c r="I42" s="384"/>
      <c r="J42" s="386"/>
      <c r="K42" s="234"/>
      <c r="L42" s="382"/>
      <c r="M42" s="252" t="s">
        <v>34</v>
      </c>
      <c r="N42" s="384"/>
      <c r="O42" s="386"/>
    </row>
    <row r="43" spans="1:15" ht="12.75">
      <c r="A43" s="273"/>
      <c r="B43" s="207">
        <f>Einzelstarter!B9</f>
        <v>9</v>
      </c>
      <c r="C43" s="236" t="str">
        <f>Einzelstarter!C9</f>
        <v>Weber Ursula</v>
      </c>
      <c r="D43" s="232">
        <v>136</v>
      </c>
      <c r="E43" s="233">
        <f>Einzelstarter!F9*5</f>
        <v>5</v>
      </c>
      <c r="F43" s="234"/>
      <c r="G43" s="207">
        <f>Einzelstarter!B10</f>
        <v>10</v>
      </c>
      <c r="H43" s="236" t="str">
        <f>Einzelstarter!C10</f>
        <v>Stahl Simone</v>
      </c>
      <c r="I43" s="235">
        <v>154</v>
      </c>
      <c r="J43" s="233">
        <f>Einzelstarter!F10*5</f>
        <v>10</v>
      </c>
      <c r="K43" s="234"/>
      <c r="L43" s="207">
        <f aca="true" t="shared" si="1" ref="L43:M45">G12</f>
        <v>26</v>
      </c>
      <c r="M43" s="236" t="str">
        <f t="shared" si="1"/>
        <v>Weiß Juliane</v>
      </c>
      <c r="N43" s="239">
        <v>118</v>
      </c>
      <c r="O43" s="238">
        <f>J12</f>
        <v>5</v>
      </c>
    </row>
    <row r="44" spans="1:15" ht="12.75">
      <c r="A44" s="273"/>
      <c r="B44" s="207">
        <f>L5</f>
        <v>7</v>
      </c>
      <c r="C44" s="236" t="str">
        <f>M5</f>
        <v>Junghähnel Peter</v>
      </c>
      <c r="D44" s="237">
        <v>164</v>
      </c>
      <c r="E44" s="238">
        <f>O5</f>
        <v>0</v>
      </c>
      <c r="F44" s="234"/>
      <c r="G44" s="207">
        <f>B13</f>
        <v>22</v>
      </c>
      <c r="H44" s="236" t="str">
        <f>C13</f>
        <v>Kohlmaier Diana</v>
      </c>
      <c r="I44" s="239">
        <v>87</v>
      </c>
      <c r="J44" s="238">
        <f>E13</f>
        <v>5</v>
      </c>
      <c r="K44" s="234"/>
      <c r="L44" s="207">
        <f t="shared" si="1"/>
        <v>24</v>
      </c>
      <c r="M44" s="236" t="str">
        <f t="shared" si="1"/>
        <v>Weiß Alfred</v>
      </c>
      <c r="N44" s="239">
        <v>135</v>
      </c>
      <c r="O44" s="238">
        <f>J13</f>
        <v>5</v>
      </c>
    </row>
    <row r="45" spans="1:15" ht="12.75">
      <c r="A45" s="273" t="s">
        <v>146</v>
      </c>
      <c r="B45" s="207">
        <f>L6</f>
        <v>21</v>
      </c>
      <c r="C45" s="236" t="str">
        <f>M6</f>
        <v>Bott Marion</v>
      </c>
      <c r="D45" s="237">
        <v>158</v>
      </c>
      <c r="E45" s="238">
        <f>O6</f>
        <v>5</v>
      </c>
      <c r="F45" s="234"/>
      <c r="G45" s="207">
        <f>B14</f>
        <v>27</v>
      </c>
      <c r="H45" s="236" t="str">
        <f>C14</f>
        <v>Penner Tanja</v>
      </c>
      <c r="I45" s="239">
        <v>145</v>
      </c>
      <c r="J45" s="238">
        <f>E14</f>
        <v>5</v>
      </c>
      <c r="K45" s="234"/>
      <c r="L45" s="207">
        <f t="shared" si="1"/>
        <v>17</v>
      </c>
      <c r="M45" s="236" t="str">
        <f t="shared" si="1"/>
        <v>Magin Heinz</v>
      </c>
      <c r="N45" s="237">
        <v>124</v>
      </c>
      <c r="O45" s="238">
        <f>J14</f>
        <v>10</v>
      </c>
    </row>
    <row r="46" spans="1:15" ht="13.5" customHeight="1" thickBot="1">
      <c r="A46" s="264"/>
      <c r="B46" s="244"/>
      <c r="C46" s="245"/>
      <c r="D46" s="265"/>
      <c r="E46" s="247"/>
      <c r="F46" s="229"/>
      <c r="G46" s="244"/>
      <c r="H46" s="245"/>
      <c r="I46" s="249"/>
      <c r="J46" s="247"/>
      <c r="K46" s="229"/>
      <c r="L46" s="244"/>
      <c r="M46" s="245"/>
      <c r="N46" s="249"/>
      <c r="O46" s="247"/>
    </row>
    <row r="47" spans="2:15" ht="13.5" thickBot="1">
      <c r="B47" s="253"/>
      <c r="C47" s="253"/>
      <c r="D47" s="253"/>
      <c r="E47" s="253"/>
      <c r="F47" s="234"/>
      <c r="G47" s="253"/>
      <c r="H47" s="253"/>
      <c r="I47" s="253"/>
      <c r="J47" s="253"/>
      <c r="K47" s="234"/>
      <c r="L47" s="253"/>
      <c r="M47" s="253"/>
      <c r="N47" s="253"/>
      <c r="O47" s="253"/>
    </row>
    <row r="48" spans="1:15" ht="13.5" customHeight="1" thickBot="1">
      <c r="A48" s="254" t="s">
        <v>38</v>
      </c>
      <c r="B48" s="390" t="s">
        <v>128</v>
      </c>
      <c r="C48" s="391"/>
      <c r="D48" s="391"/>
      <c r="E48" s="392"/>
      <c r="F48" s="234"/>
      <c r="G48" s="390" t="s">
        <v>129</v>
      </c>
      <c r="H48" s="391"/>
      <c r="I48" s="391"/>
      <c r="J48" s="392"/>
      <c r="K48" s="234"/>
      <c r="L48" s="390" t="s">
        <v>130</v>
      </c>
      <c r="M48" s="391"/>
      <c r="N48" s="391"/>
      <c r="O48" s="392"/>
    </row>
    <row r="49" spans="1:15" ht="12.75" customHeight="1">
      <c r="A49" s="273"/>
      <c r="B49" s="381" t="s">
        <v>31</v>
      </c>
      <c r="C49" s="255"/>
      <c r="D49" s="383" t="s">
        <v>32</v>
      </c>
      <c r="E49" s="385" t="s">
        <v>33</v>
      </c>
      <c r="F49" s="234"/>
      <c r="G49" s="381" t="s">
        <v>31</v>
      </c>
      <c r="H49" s="255"/>
      <c r="I49" s="383" t="s">
        <v>32</v>
      </c>
      <c r="J49" s="385" t="s">
        <v>33</v>
      </c>
      <c r="K49" s="234"/>
      <c r="L49" s="381" t="s">
        <v>31</v>
      </c>
      <c r="M49" s="255"/>
      <c r="N49" s="383" t="s">
        <v>32</v>
      </c>
      <c r="O49" s="385" t="s">
        <v>33</v>
      </c>
    </row>
    <row r="50" spans="1:15" ht="16.5" thickBot="1">
      <c r="A50" s="273"/>
      <c r="B50" s="382"/>
      <c r="C50" s="252" t="s">
        <v>34</v>
      </c>
      <c r="D50" s="384"/>
      <c r="E50" s="386"/>
      <c r="F50" s="234"/>
      <c r="G50" s="382"/>
      <c r="H50" s="252" t="s">
        <v>34</v>
      </c>
      <c r="I50" s="384"/>
      <c r="J50" s="386"/>
      <c r="K50" s="234"/>
      <c r="L50" s="382"/>
      <c r="M50" s="252" t="s">
        <v>34</v>
      </c>
      <c r="N50" s="384"/>
      <c r="O50" s="386"/>
    </row>
    <row r="51" spans="1:15" ht="12.75">
      <c r="A51" s="273"/>
      <c r="B51" s="207">
        <f aca="true" t="shared" si="2" ref="B51:C53">L12</f>
        <v>13</v>
      </c>
      <c r="C51" s="236" t="str">
        <f t="shared" si="2"/>
        <v>Stahl Peter</v>
      </c>
      <c r="D51" s="232">
        <v>210</v>
      </c>
      <c r="E51" s="233">
        <f>O12</f>
        <v>10</v>
      </c>
      <c r="F51" s="234"/>
      <c r="G51" s="207">
        <f aca="true" t="shared" si="3" ref="G51:H53">B20</f>
        <v>1</v>
      </c>
      <c r="H51" s="236" t="str">
        <f t="shared" si="3"/>
        <v>Lange Klaus</v>
      </c>
      <c r="I51" s="235">
        <v>182</v>
      </c>
      <c r="J51" s="233">
        <f>E20</f>
        <v>10</v>
      </c>
      <c r="K51" s="234"/>
      <c r="L51" s="207">
        <f aca="true" t="shared" si="4" ref="L51:M53">G20</f>
        <v>25</v>
      </c>
      <c r="M51" s="236" t="str">
        <f t="shared" si="4"/>
        <v>Tittelbach Sven</v>
      </c>
      <c r="N51" s="239">
        <v>75</v>
      </c>
      <c r="O51" s="238">
        <f>J20</f>
        <v>10</v>
      </c>
    </row>
    <row r="52" spans="1:15" ht="12.75">
      <c r="A52" s="273"/>
      <c r="B52" s="207">
        <f t="shared" si="2"/>
        <v>35</v>
      </c>
      <c r="C52" s="236" t="str">
        <f t="shared" si="2"/>
        <v>Lippert Siegfried</v>
      </c>
      <c r="D52" s="237">
        <v>101</v>
      </c>
      <c r="E52" s="238">
        <f>O13</f>
        <v>5</v>
      </c>
      <c r="F52" s="234"/>
      <c r="G52" s="207">
        <f t="shared" si="3"/>
        <v>15</v>
      </c>
      <c r="H52" s="236" t="str">
        <f t="shared" si="3"/>
        <v>Pachl Manuel</v>
      </c>
      <c r="I52" s="239">
        <v>116</v>
      </c>
      <c r="J52" s="238">
        <f>E21</f>
        <v>10</v>
      </c>
      <c r="K52" s="234"/>
      <c r="L52" s="207">
        <f t="shared" si="4"/>
        <v>16</v>
      </c>
      <c r="M52" s="236" t="str">
        <f t="shared" si="4"/>
        <v>Friedrich Markus</v>
      </c>
      <c r="N52" s="239">
        <v>163</v>
      </c>
      <c r="O52" s="238">
        <f>J21</f>
        <v>10</v>
      </c>
    </row>
    <row r="53" spans="1:15" ht="12.75">
      <c r="A53" s="273" t="s">
        <v>146</v>
      </c>
      <c r="B53" s="207">
        <f t="shared" si="2"/>
        <v>3</v>
      </c>
      <c r="C53" s="236" t="str">
        <f t="shared" si="2"/>
        <v>Wustlich Jan</v>
      </c>
      <c r="D53" s="237">
        <v>199</v>
      </c>
      <c r="E53" s="238">
        <f>O14</f>
        <v>5</v>
      </c>
      <c r="F53" s="234"/>
      <c r="G53" s="207">
        <f t="shared" si="3"/>
        <v>18</v>
      </c>
      <c r="H53" s="236" t="str">
        <f t="shared" si="3"/>
        <v>Stütz Christian</v>
      </c>
      <c r="I53" s="239">
        <v>126</v>
      </c>
      <c r="J53" s="238">
        <f>E22</f>
        <v>10</v>
      </c>
      <c r="K53" s="234"/>
      <c r="L53" s="207">
        <f t="shared" si="4"/>
        <v>2</v>
      </c>
      <c r="M53" s="236" t="str">
        <f t="shared" si="4"/>
        <v>Wustlich Arvid</v>
      </c>
      <c r="N53" s="237">
        <v>206</v>
      </c>
      <c r="O53" s="238">
        <f>J22</f>
        <v>5</v>
      </c>
    </row>
    <row r="54" spans="1:15" ht="13.5" thickBot="1">
      <c r="A54" s="264"/>
      <c r="B54" s="244"/>
      <c r="C54" s="245"/>
      <c r="D54" s="265"/>
      <c r="E54" s="247"/>
      <c r="F54" s="229"/>
      <c r="G54" s="244"/>
      <c r="H54" s="245"/>
      <c r="I54" s="249"/>
      <c r="J54" s="247"/>
      <c r="K54" s="229"/>
      <c r="L54" s="244"/>
      <c r="M54" s="245"/>
      <c r="N54" s="249"/>
      <c r="O54" s="247"/>
    </row>
    <row r="55" spans="2:15" ht="13.5" thickBot="1">
      <c r="B55" s="253"/>
      <c r="C55" s="253"/>
      <c r="D55" s="253"/>
      <c r="E55" s="253"/>
      <c r="F55" s="234"/>
      <c r="G55" s="253"/>
      <c r="H55" s="253"/>
      <c r="I55" s="253"/>
      <c r="J55" s="253"/>
      <c r="K55" s="234"/>
      <c r="L55" s="253"/>
      <c r="M55" s="253"/>
      <c r="N55" s="253"/>
      <c r="O55" s="253"/>
    </row>
    <row r="56" spans="1:15" ht="13.5" thickBot="1">
      <c r="A56" s="254" t="s">
        <v>38</v>
      </c>
      <c r="B56" s="390" t="s">
        <v>132</v>
      </c>
      <c r="C56" s="391"/>
      <c r="D56" s="391"/>
      <c r="E56" s="392"/>
      <c r="F56" s="234"/>
      <c r="G56" s="390" t="s">
        <v>133</v>
      </c>
      <c r="H56" s="391"/>
      <c r="I56" s="391"/>
      <c r="J56" s="392"/>
      <c r="K56" s="234"/>
      <c r="L56" s="253"/>
      <c r="M56" s="253"/>
      <c r="N56" s="253"/>
      <c r="O56" s="253"/>
    </row>
    <row r="57" spans="1:15" ht="12.75">
      <c r="A57" s="273"/>
      <c r="B57" s="381" t="s">
        <v>31</v>
      </c>
      <c r="C57" s="255"/>
      <c r="D57" s="383" t="s">
        <v>32</v>
      </c>
      <c r="E57" s="385" t="s">
        <v>33</v>
      </c>
      <c r="F57" s="234"/>
      <c r="G57" s="381" t="s">
        <v>31</v>
      </c>
      <c r="H57" s="255"/>
      <c r="I57" s="383" t="s">
        <v>32</v>
      </c>
      <c r="J57" s="385" t="s">
        <v>33</v>
      </c>
      <c r="K57" s="234"/>
      <c r="L57" s="253"/>
      <c r="M57" s="253"/>
      <c r="N57" s="253"/>
      <c r="O57" s="253"/>
    </row>
    <row r="58" spans="1:15" ht="16.5" thickBot="1">
      <c r="A58" s="273"/>
      <c r="B58" s="382"/>
      <c r="C58" s="252" t="s">
        <v>34</v>
      </c>
      <c r="D58" s="384"/>
      <c r="E58" s="386"/>
      <c r="F58" s="234"/>
      <c r="G58" s="382"/>
      <c r="H58" s="252" t="s">
        <v>34</v>
      </c>
      <c r="I58" s="384"/>
      <c r="J58" s="386"/>
      <c r="K58" s="234"/>
      <c r="L58" s="253"/>
      <c r="M58" s="253"/>
      <c r="N58" s="253"/>
      <c r="O58" s="253"/>
    </row>
    <row r="59" spans="1:15" ht="12.75">
      <c r="A59" s="273"/>
      <c r="B59" s="207">
        <f aca="true" t="shared" si="5" ref="B59:C61">L20</f>
        <v>14</v>
      </c>
      <c r="C59" s="236" t="str">
        <f t="shared" si="5"/>
        <v>Bott Michael</v>
      </c>
      <c r="D59" s="232">
        <v>87</v>
      </c>
      <c r="E59" s="233">
        <f>O20</f>
        <v>5</v>
      </c>
      <c r="F59" s="234"/>
      <c r="G59" s="207">
        <f aca="true" t="shared" si="6" ref="G59:H61">B27</f>
        <v>19</v>
      </c>
      <c r="H59" s="236" t="str">
        <f t="shared" si="6"/>
        <v>Bott Marcus</v>
      </c>
      <c r="I59" s="235">
        <v>141</v>
      </c>
      <c r="J59" s="233">
        <f>E27</f>
        <v>10</v>
      </c>
      <c r="K59" s="234"/>
      <c r="L59" s="253"/>
      <c r="M59" s="253"/>
      <c r="N59" s="253"/>
      <c r="O59" s="253"/>
    </row>
    <row r="60" spans="1:15" ht="12.75">
      <c r="A60" s="273"/>
      <c r="B60" s="207">
        <f t="shared" si="5"/>
        <v>20</v>
      </c>
      <c r="C60" s="236" t="str">
        <f t="shared" si="5"/>
        <v>Benedom Johann</v>
      </c>
      <c r="D60" s="237">
        <v>137</v>
      </c>
      <c r="E60" s="238">
        <f>O21</f>
        <v>10</v>
      </c>
      <c r="F60" s="234"/>
      <c r="G60" s="207">
        <f t="shared" si="6"/>
        <v>12</v>
      </c>
      <c r="H60" s="236" t="str">
        <f t="shared" si="6"/>
        <v>Winter Rudolf</v>
      </c>
      <c r="I60" s="239">
        <v>169</v>
      </c>
      <c r="J60" s="238">
        <f>E28</f>
        <v>5</v>
      </c>
      <c r="K60" s="234"/>
      <c r="L60" s="253"/>
      <c r="M60" s="253"/>
      <c r="N60" s="253"/>
      <c r="O60" s="253"/>
    </row>
    <row r="61" spans="1:15" ht="12.75">
      <c r="A61" s="273" t="s">
        <v>146</v>
      </c>
      <c r="B61" s="207">
        <f t="shared" si="5"/>
        <v>23</v>
      </c>
      <c r="C61" s="236" t="str">
        <f t="shared" si="5"/>
        <v>Schmucker Stefan</v>
      </c>
      <c r="D61" s="237">
        <v>170</v>
      </c>
      <c r="E61" s="238">
        <f>O22</f>
        <v>0</v>
      </c>
      <c r="F61" s="234"/>
      <c r="G61" s="207">
        <f t="shared" si="6"/>
        <v>5</v>
      </c>
      <c r="H61" s="236" t="str">
        <f t="shared" si="6"/>
        <v>Almeroth Manfred</v>
      </c>
      <c r="I61" s="239">
        <v>167</v>
      </c>
      <c r="J61" s="238">
        <f>E29</f>
        <v>15</v>
      </c>
      <c r="K61" s="234"/>
      <c r="L61" s="253"/>
      <c r="M61" s="253"/>
      <c r="N61" s="253"/>
      <c r="O61" s="253"/>
    </row>
    <row r="62" spans="1:15" ht="13.5" thickBot="1">
      <c r="A62" s="264"/>
      <c r="B62" s="244"/>
      <c r="C62" s="245"/>
      <c r="D62" s="265"/>
      <c r="E62" s="247"/>
      <c r="F62" s="229"/>
      <c r="G62" s="244"/>
      <c r="H62" s="245"/>
      <c r="I62" s="249"/>
      <c r="J62" s="247"/>
      <c r="K62" s="234"/>
      <c r="L62" s="253"/>
      <c r="M62" s="253"/>
      <c r="N62" s="253"/>
      <c r="O62" s="253"/>
    </row>
    <row r="63" spans="2:15" ht="13.5" thickBot="1">
      <c r="B63" s="253"/>
      <c r="C63" s="253"/>
      <c r="D63" s="253"/>
      <c r="E63" s="253"/>
      <c r="F63" s="234"/>
      <c r="G63" s="253"/>
      <c r="H63" s="253"/>
      <c r="I63" s="253"/>
      <c r="J63" s="253"/>
      <c r="K63" s="234"/>
      <c r="L63" s="253"/>
      <c r="M63" s="253"/>
      <c r="N63" s="253"/>
      <c r="O63" s="253"/>
    </row>
    <row r="64" spans="1:15" ht="13.5" thickBot="1">
      <c r="A64" s="395" t="s">
        <v>39</v>
      </c>
      <c r="B64" s="387" t="s">
        <v>145</v>
      </c>
      <c r="C64" s="388"/>
      <c r="D64" s="388"/>
      <c r="E64" s="389"/>
      <c r="F64" s="234"/>
      <c r="G64" s="387" t="s">
        <v>28</v>
      </c>
      <c r="H64" s="388"/>
      <c r="I64" s="388"/>
      <c r="J64" s="389"/>
      <c r="K64" s="234"/>
      <c r="L64" s="387" t="s">
        <v>29</v>
      </c>
      <c r="M64" s="388"/>
      <c r="N64" s="388"/>
      <c r="O64" s="389"/>
    </row>
    <row r="65" spans="1:15" ht="12.75">
      <c r="A65" s="395"/>
      <c r="B65" s="381" t="s">
        <v>31</v>
      </c>
      <c r="C65" s="228"/>
      <c r="D65" s="383" t="s">
        <v>32</v>
      </c>
      <c r="E65" s="385" t="s">
        <v>33</v>
      </c>
      <c r="F65" s="234"/>
      <c r="G65" s="381" t="s">
        <v>31</v>
      </c>
      <c r="H65" s="228"/>
      <c r="I65" s="383" t="s">
        <v>32</v>
      </c>
      <c r="J65" s="393" t="s">
        <v>33</v>
      </c>
      <c r="K65" s="234"/>
      <c r="L65" s="381" t="s">
        <v>31</v>
      </c>
      <c r="M65" s="228"/>
      <c r="N65" s="383" t="s">
        <v>32</v>
      </c>
      <c r="O65" s="385" t="s">
        <v>33</v>
      </c>
    </row>
    <row r="66" spans="1:15" ht="27.75" customHeight="1" thickBot="1">
      <c r="A66" s="274"/>
      <c r="B66" s="382"/>
      <c r="C66" s="230" t="s">
        <v>34</v>
      </c>
      <c r="D66" s="384"/>
      <c r="E66" s="386"/>
      <c r="F66" s="234"/>
      <c r="G66" s="382"/>
      <c r="H66" s="230" t="s">
        <v>34</v>
      </c>
      <c r="I66" s="384"/>
      <c r="J66" s="394"/>
      <c r="K66" s="234"/>
      <c r="L66" s="382"/>
      <c r="M66" s="230" t="s">
        <v>34</v>
      </c>
      <c r="N66" s="384"/>
      <c r="O66" s="386"/>
    </row>
    <row r="67" spans="1:15" ht="12.75">
      <c r="A67" s="274"/>
      <c r="B67" s="206">
        <f aca="true" t="shared" si="7" ref="B67:C69">G59</f>
        <v>19</v>
      </c>
      <c r="C67" s="231" t="str">
        <f t="shared" si="7"/>
        <v>Bott Marcus</v>
      </c>
      <c r="D67" s="232">
        <v>131</v>
      </c>
      <c r="E67" s="233">
        <f>J59</f>
        <v>10</v>
      </c>
      <c r="F67" s="234"/>
      <c r="G67" s="283">
        <f aca="true" t="shared" si="8" ref="G67:H69">B35</f>
        <v>6</v>
      </c>
      <c r="H67" s="275" t="str">
        <f t="shared" si="8"/>
        <v>Tappert Hubert</v>
      </c>
      <c r="I67" s="235">
        <v>85</v>
      </c>
      <c r="J67" s="263">
        <f>E35</f>
        <v>10</v>
      </c>
      <c r="K67" s="234"/>
      <c r="L67" s="206">
        <f>Einzelstarter!B7</f>
        <v>4</v>
      </c>
      <c r="M67" s="231" t="str">
        <f>Einzelstarter!C7</f>
        <v>Lange Angelika</v>
      </c>
      <c r="N67" s="235">
        <v>82</v>
      </c>
      <c r="O67" s="233">
        <f>Einzelstarter!F7*5</f>
        <v>10</v>
      </c>
    </row>
    <row r="68" spans="1:15" ht="12.75">
      <c r="A68" s="274" t="s">
        <v>99</v>
      </c>
      <c r="B68" s="207">
        <f t="shared" si="7"/>
        <v>12</v>
      </c>
      <c r="C68" s="236" t="str">
        <f t="shared" si="7"/>
        <v>Winter Rudolf</v>
      </c>
      <c r="D68" s="237">
        <v>134</v>
      </c>
      <c r="E68" s="238">
        <f>J60</f>
        <v>5</v>
      </c>
      <c r="F68" s="234"/>
      <c r="G68" s="283">
        <f t="shared" si="8"/>
        <v>34</v>
      </c>
      <c r="H68" s="262" t="str">
        <f t="shared" si="8"/>
        <v>Conrad Harry</v>
      </c>
      <c r="I68" s="239">
        <v>183</v>
      </c>
      <c r="J68" s="263">
        <f>E36</f>
        <v>15</v>
      </c>
      <c r="K68" s="234"/>
      <c r="L68" s="207">
        <f>Einzelstarter!B13</f>
        <v>29</v>
      </c>
      <c r="M68" s="236" t="str">
        <f>Einzelstarter!C13</f>
        <v>Market Regina</v>
      </c>
      <c r="N68" s="239">
        <v>165</v>
      </c>
      <c r="O68" s="238">
        <f>Einzelstarter!F13*5</f>
        <v>5</v>
      </c>
    </row>
    <row r="69" spans="1:15" ht="12.75">
      <c r="A69" s="243"/>
      <c r="B69" s="207">
        <f t="shared" si="7"/>
        <v>5</v>
      </c>
      <c r="C69" s="236" t="str">
        <f t="shared" si="7"/>
        <v>Almeroth Manfred</v>
      </c>
      <c r="D69" s="237">
        <v>72</v>
      </c>
      <c r="E69" s="238">
        <f>J61</f>
        <v>15</v>
      </c>
      <c r="F69" s="248"/>
      <c r="G69" s="283">
        <f t="shared" si="8"/>
        <v>11</v>
      </c>
      <c r="H69" s="262" t="str">
        <f t="shared" si="8"/>
        <v>Kunde Ottmar</v>
      </c>
      <c r="I69" s="239">
        <v>189</v>
      </c>
      <c r="J69" s="263">
        <f>E37</f>
        <v>5</v>
      </c>
      <c r="K69" s="248"/>
      <c r="L69" s="207">
        <f>G37</f>
        <v>28</v>
      </c>
      <c r="M69" s="236" t="str">
        <f>H37</f>
        <v>Hösl Angelika</v>
      </c>
      <c r="N69" s="239">
        <v>133</v>
      </c>
      <c r="O69" s="238">
        <f>J37</f>
        <v>5</v>
      </c>
    </row>
    <row r="70" spans="1:15" ht="13.5" customHeight="1" thickBot="1">
      <c r="A70" s="276"/>
      <c r="B70" s="244"/>
      <c r="C70" s="245"/>
      <c r="D70" s="246"/>
      <c r="E70" s="247"/>
      <c r="F70" s="229"/>
      <c r="G70" s="244"/>
      <c r="H70" s="277"/>
      <c r="I70" s="249"/>
      <c r="J70" s="263"/>
      <c r="K70" s="229"/>
      <c r="L70" s="244"/>
      <c r="M70" s="245"/>
      <c r="N70" s="249"/>
      <c r="O70" s="247"/>
    </row>
    <row r="71" spans="2:15" ht="13.5" thickBot="1">
      <c r="B71" s="251"/>
      <c r="C71" s="251"/>
      <c r="D71" s="251"/>
      <c r="E71" s="251"/>
      <c r="F71" s="234"/>
      <c r="G71" s="251"/>
      <c r="H71" s="251"/>
      <c r="I71" s="251"/>
      <c r="J71" s="251"/>
      <c r="K71" s="234"/>
      <c r="L71" s="251"/>
      <c r="M71" s="251"/>
      <c r="N71" s="251"/>
      <c r="O71" s="251"/>
    </row>
    <row r="72" spans="1:15" ht="13.5" thickBot="1">
      <c r="A72" s="276" t="s">
        <v>39</v>
      </c>
      <c r="B72" s="387" t="s">
        <v>35</v>
      </c>
      <c r="C72" s="388"/>
      <c r="D72" s="388"/>
      <c r="E72" s="389"/>
      <c r="F72" s="234"/>
      <c r="G72" s="387" t="s">
        <v>36</v>
      </c>
      <c r="H72" s="388"/>
      <c r="I72" s="388"/>
      <c r="J72" s="389"/>
      <c r="K72" s="234"/>
      <c r="L72" s="387" t="s">
        <v>37</v>
      </c>
      <c r="M72" s="388"/>
      <c r="N72" s="388"/>
      <c r="O72" s="389"/>
    </row>
    <row r="73" spans="1:15" ht="12.75">
      <c r="A73" s="274"/>
      <c r="B73" s="381" t="s">
        <v>31</v>
      </c>
      <c r="C73" s="228"/>
      <c r="D73" s="383" t="s">
        <v>32</v>
      </c>
      <c r="E73" s="385" t="s">
        <v>33</v>
      </c>
      <c r="F73" s="234"/>
      <c r="G73" s="381" t="s">
        <v>31</v>
      </c>
      <c r="H73" s="228"/>
      <c r="I73" s="383" t="s">
        <v>32</v>
      </c>
      <c r="J73" s="385" t="s">
        <v>33</v>
      </c>
      <c r="K73" s="234"/>
      <c r="L73" s="381" t="s">
        <v>31</v>
      </c>
      <c r="M73" s="228"/>
      <c r="N73" s="383" t="s">
        <v>32</v>
      </c>
      <c r="O73" s="385" t="s">
        <v>33</v>
      </c>
    </row>
    <row r="74" spans="1:15" ht="24" customHeight="1" thickBot="1">
      <c r="A74" s="274"/>
      <c r="B74" s="382"/>
      <c r="C74" s="252" t="s">
        <v>34</v>
      </c>
      <c r="D74" s="384"/>
      <c r="E74" s="386"/>
      <c r="F74" s="234"/>
      <c r="G74" s="382"/>
      <c r="H74" s="252" t="s">
        <v>34</v>
      </c>
      <c r="I74" s="384"/>
      <c r="J74" s="386"/>
      <c r="K74" s="234"/>
      <c r="L74" s="382"/>
      <c r="M74" s="252" t="s">
        <v>34</v>
      </c>
      <c r="N74" s="384"/>
      <c r="O74" s="386"/>
    </row>
    <row r="75" spans="1:15" ht="12.75">
      <c r="A75" s="274"/>
      <c r="B75" s="207">
        <f>Einzelstarter!B8</f>
        <v>8</v>
      </c>
      <c r="C75" s="236" t="str">
        <f>Einzelstarter!C8</f>
        <v>Stahl Ingrid</v>
      </c>
      <c r="D75" s="232">
        <v>118</v>
      </c>
      <c r="E75" s="233">
        <f>Einzelstarter!F8*5</f>
        <v>5</v>
      </c>
      <c r="F75" s="234"/>
      <c r="G75" s="207">
        <f>Einzelstarter!B9</f>
        <v>9</v>
      </c>
      <c r="H75" s="236" t="str">
        <f>Einzelstarter!C9</f>
        <v>Weber Ursula</v>
      </c>
      <c r="I75" s="235">
        <v>165</v>
      </c>
      <c r="J75" s="233">
        <f>Einzelstarter!F9*5</f>
        <v>5</v>
      </c>
      <c r="K75" s="234"/>
      <c r="L75" s="207">
        <f>Einzelstarter!B10</f>
        <v>10</v>
      </c>
      <c r="M75" s="236" t="str">
        <f>Einzelstarter!C10</f>
        <v>Stahl Simone</v>
      </c>
      <c r="N75" s="239">
        <v>159</v>
      </c>
      <c r="O75" s="238">
        <f>Einzelstarter!F10*5</f>
        <v>10</v>
      </c>
    </row>
    <row r="76" spans="1:15" ht="12.75">
      <c r="A76" s="274" t="s">
        <v>99</v>
      </c>
      <c r="B76" s="207">
        <f>Einzelstarter!B14</f>
        <v>31</v>
      </c>
      <c r="C76" s="236" t="str">
        <f>Einzelstarter!C14</f>
        <v>Müller Melissa</v>
      </c>
      <c r="D76" s="237">
        <v>138</v>
      </c>
      <c r="E76" s="238">
        <f>Einzelstarter!F14*5</f>
        <v>10</v>
      </c>
      <c r="F76" s="234"/>
      <c r="G76" s="207">
        <f>B44</f>
        <v>7</v>
      </c>
      <c r="H76" s="236" t="str">
        <f>C44</f>
        <v>Junghähnel Peter</v>
      </c>
      <c r="I76" s="239">
        <v>116</v>
      </c>
      <c r="J76" s="238">
        <f>E44</f>
        <v>0</v>
      </c>
      <c r="K76" s="234"/>
      <c r="L76" s="207">
        <f>G44</f>
        <v>22</v>
      </c>
      <c r="M76" s="236" t="str">
        <f>H44</f>
        <v>Kohlmaier Diana</v>
      </c>
      <c r="N76" s="239">
        <v>85</v>
      </c>
      <c r="O76" s="238">
        <f>J44</f>
        <v>5</v>
      </c>
    </row>
    <row r="77" spans="1:15" ht="12.75">
      <c r="A77" s="278"/>
      <c r="B77" s="280">
        <f>L37</f>
        <v>30</v>
      </c>
      <c r="C77" s="240" t="str">
        <f>M37</f>
        <v>Seegerer Irena</v>
      </c>
      <c r="D77" s="279"/>
      <c r="E77" s="242">
        <f>O37</f>
        <v>0</v>
      </c>
      <c r="G77" s="207">
        <f>B45</f>
        <v>21</v>
      </c>
      <c r="H77" s="236" t="str">
        <f>C45</f>
        <v>Bott Marion</v>
      </c>
      <c r="I77" s="239">
        <v>120</v>
      </c>
      <c r="J77" s="238">
        <f>E45</f>
        <v>5</v>
      </c>
      <c r="L77" s="207">
        <f>G45</f>
        <v>27</v>
      </c>
      <c r="M77" s="236" t="str">
        <f>H45</f>
        <v>Penner Tanja</v>
      </c>
      <c r="N77" s="239">
        <v>104</v>
      </c>
      <c r="O77" s="238">
        <f>J45</f>
        <v>5</v>
      </c>
    </row>
    <row r="78" spans="1:15" ht="13.5" thickBot="1">
      <c r="A78" s="278"/>
      <c r="B78" s="244"/>
      <c r="C78" s="245"/>
      <c r="D78" s="246"/>
      <c r="E78" s="247"/>
      <c r="G78" s="244"/>
      <c r="H78" s="245"/>
      <c r="I78" s="249"/>
      <c r="J78" s="247"/>
      <c r="L78" s="244"/>
      <c r="M78" s="245"/>
      <c r="N78" s="249"/>
      <c r="O78" s="247"/>
    </row>
    <row r="79" ht="13.5" thickBot="1"/>
    <row r="80" spans="1:15" ht="13.5" thickBot="1">
      <c r="A80" s="276" t="s">
        <v>39</v>
      </c>
      <c r="B80" s="387" t="s">
        <v>128</v>
      </c>
      <c r="C80" s="388"/>
      <c r="D80" s="388"/>
      <c r="E80" s="389"/>
      <c r="F80" s="234"/>
      <c r="G80" s="387" t="s">
        <v>129</v>
      </c>
      <c r="H80" s="388"/>
      <c r="I80" s="388"/>
      <c r="J80" s="389"/>
      <c r="K80" s="234"/>
      <c r="L80" s="387" t="s">
        <v>130</v>
      </c>
      <c r="M80" s="388"/>
      <c r="N80" s="388"/>
      <c r="O80" s="389"/>
    </row>
    <row r="81" spans="1:15" ht="12.75">
      <c r="A81" s="274"/>
      <c r="B81" s="381" t="s">
        <v>31</v>
      </c>
      <c r="C81" s="228"/>
      <c r="D81" s="383" t="s">
        <v>32</v>
      </c>
      <c r="E81" s="385" t="s">
        <v>33</v>
      </c>
      <c r="F81" s="234"/>
      <c r="G81" s="381" t="s">
        <v>31</v>
      </c>
      <c r="H81" s="228"/>
      <c r="I81" s="383" t="s">
        <v>32</v>
      </c>
      <c r="J81" s="385" t="s">
        <v>33</v>
      </c>
      <c r="K81" s="234"/>
      <c r="L81" s="381" t="s">
        <v>31</v>
      </c>
      <c r="M81" s="228"/>
      <c r="N81" s="383" t="s">
        <v>32</v>
      </c>
      <c r="O81" s="385" t="s">
        <v>33</v>
      </c>
    </row>
    <row r="82" spans="1:15" ht="16.5" thickBot="1">
      <c r="A82" s="274"/>
      <c r="B82" s="382"/>
      <c r="C82" s="252" t="s">
        <v>34</v>
      </c>
      <c r="D82" s="384"/>
      <c r="E82" s="386"/>
      <c r="F82" s="234"/>
      <c r="G82" s="382"/>
      <c r="H82" s="252" t="s">
        <v>34</v>
      </c>
      <c r="I82" s="384"/>
      <c r="J82" s="386"/>
      <c r="K82" s="234"/>
      <c r="L82" s="382"/>
      <c r="M82" s="252" t="s">
        <v>34</v>
      </c>
      <c r="N82" s="384"/>
      <c r="O82" s="386"/>
    </row>
    <row r="83" spans="1:15" ht="12.75">
      <c r="A83" s="274"/>
      <c r="B83" s="207">
        <f aca="true" t="shared" si="9" ref="B83:C85">L43</f>
        <v>26</v>
      </c>
      <c r="C83" s="236" t="str">
        <f t="shared" si="9"/>
        <v>Weiß Juliane</v>
      </c>
      <c r="D83" s="232">
        <v>170</v>
      </c>
      <c r="E83" s="233">
        <f>O43</f>
        <v>5</v>
      </c>
      <c r="F83" s="234"/>
      <c r="G83" s="207">
        <f aca="true" t="shared" si="10" ref="G83:H85">B51</f>
        <v>13</v>
      </c>
      <c r="H83" s="236" t="str">
        <f t="shared" si="10"/>
        <v>Stahl Peter</v>
      </c>
      <c r="I83" s="235">
        <v>171</v>
      </c>
      <c r="J83" s="233">
        <f>E51</f>
        <v>10</v>
      </c>
      <c r="K83" s="234"/>
      <c r="L83" s="207">
        <f aca="true" t="shared" si="11" ref="L83:M85">G51</f>
        <v>1</v>
      </c>
      <c r="M83" s="236" t="str">
        <f t="shared" si="11"/>
        <v>Lange Klaus</v>
      </c>
      <c r="N83" s="239">
        <v>176</v>
      </c>
      <c r="O83" s="238">
        <f>J51</f>
        <v>10</v>
      </c>
    </row>
    <row r="84" spans="1:15" ht="12.75">
      <c r="A84" s="274" t="s">
        <v>99</v>
      </c>
      <c r="B84" s="207">
        <f t="shared" si="9"/>
        <v>24</v>
      </c>
      <c r="C84" s="236" t="str">
        <f t="shared" si="9"/>
        <v>Weiß Alfred</v>
      </c>
      <c r="D84" s="237">
        <v>156</v>
      </c>
      <c r="E84" s="238">
        <f>O44</f>
        <v>5</v>
      </c>
      <c r="F84" s="234"/>
      <c r="G84" s="207">
        <f t="shared" si="10"/>
        <v>35</v>
      </c>
      <c r="H84" s="236" t="str">
        <f t="shared" si="10"/>
        <v>Lippert Siegfried</v>
      </c>
      <c r="I84" s="239">
        <v>152</v>
      </c>
      <c r="J84" s="238">
        <f>E52</f>
        <v>5</v>
      </c>
      <c r="K84" s="234"/>
      <c r="L84" s="207">
        <f t="shared" si="11"/>
        <v>15</v>
      </c>
      <c r="M84" s="236" t="str">
        <f t="shared" si="11"/>
        <v>Pachl Manuel</v>
      </c>
      <c r="N84" s="239">
        <v>129</v>
      </c>
      <c r="O84" s="238">
        <f>J52</f>
        <v>10</v>
      </c>
    </row>
    <row r="85" spans="1:15" ht="12.75">
      <c r="A85" s="278"/>
      <c r="B85" s="207">
        <f t="shared" si="9"/>
        <v>17</v>
      </c>
      <c r="C85" s="236" t="str">
        <f t="shared" si="9"/>
        <v>Magin Heinz</v>
      </c>
      <c r="D85" s="237">
        <v>105</v>
      </c>
      <c r="E85" s="238">
        <f>O45</f>
        <v>10</v>
      </c>
      <c r="G85" s="207">
        <f t="shared" si="10"/>
        <v>3</v>
      </c>
      <c r="H85" s="236" t="str">
        <f t="shared" si="10"/>
        <v>Wustlich Jan</v>
      </c>
      <c r="I85" s="239">
        <v>146</v>
      </c>
      <c r="J85" s="238">
        <f>E53</f>
        <v>5</v>
      </c>
      <c r="L85" s="207">
        <f t="shared" si="11"/>
        <v>18</v>
      </c>
      <c r="M85" s="236" t="str">
        <f t="shared" si="11"/>
        <v>Stütz Christian</v>
      </c>
      <c r="N85" s="239">
        <v>125</v>
      </c>
      <c r="O85" s="238">
        <f>J53</f>
        <v>10</v>
      </c>
    </row>
    <row r="86" spans="1:15" ht="13.5" thickBot="1">
      <c r="A86" s="278"/>
      <c r="B86" s="244"/>
      <c r="C86" s="245"/>
      <c r="D86" s="246"/>
      <c r="E86" s="247"/>
      <c r="G86" s="244"/>
      <c r="H86" s="245"/>
      <c r="I86" s="249"/>
      <c r="J86" s="247"/>
      <c r="L86" s="244"/>
      <c r="M86" s="245"/>
      <c r="N86" s="249"/>
      <c r="O86" s="247"/>
    </row>
    <row r="87" ht="13.5" thickBot="1"/>
    <row r="88" spans="1:10" ht="13.5" thickBot="1">
      <c r="A88" s="276" t="s">
        <v>39</v>
      </c>
      <c r="B88" s="387" t="s">
        <v>132</v>
      </c>
      <c r="C88" s="388"/>
      <c r="D88" s="388"/>
      <c r="E88" s="389"/>
      <c r="F88" s="234"/>
      <c r="G88" s="387" t="s">
        <v>133</v>
      </c>
      <c r="H88" s="388"/>
      <c r="I88" s="388"/>
      <c r="J88" s="389"/>
    </row>
    <row r="89" spans="1:10" ht="12.75">
      <c r="A89" s="274"/>
      <c r="B89" s="381" t="s">
        <v>31</v>
      </c>
      <c r="C89" s="228"/>
      <c r="D89" s="383" t="s">
        <v>32</v>
      </c>
      <c r="E89" s="385" t="s">
        <v>33</v>
      </c>
      <c r="F89" s="234"/>
      <c r="G89" s="381" t="s">
        <v>31</v>
      </c>
      <c r="H89" s="228"/>
      <c r="I89" s="383" t="s">
        <v>32</v>
      </c>
      <c r="J89" s="385" t="s">
        <v>33</v>
      </c>
    </row>
    <row r="90" spans="1:10" ht="16.5" thickBot="1">
      <c r="A90" s="274"/>
      <c r="B90" s="382"/>
      <c r="C90" s="252" t="s">
        <v>34</v>
      </c>
      <c r="D90" s="384"/>
      <c r="E90" s="386"/>
      <c r="F90" s="234"/>
      <c r="G90" s="382"/>
      <c r="H90" s="252" t="s">
        <v>34</v>
      </c>
      <c r="I90" s="384"/>
      <c r="J90" s="386"/>
    </row>
    <row r="91" spans="1:10" ht="12.75">
      <c r="A91" s="274"/>
      <c r="B91" s="207">
        <f aca="true" t="shared" si="12" ref="B91:C93">L51</f>
        <v>25</v>
      </c>
      <c r="C91" s="236" t="str">
        <f t="shared" si="12"/>
        <v>Tittelbach Sven</v>
      </c>
      <c r="D91" s="232">
        <v>108</v>
      </c>
      <c r="E91" s="233">
        <f>O51</f>
        <v>10</v>
      </c>
      <c r="F91" s="234"/>
      <c r="G91" s="207">
        <f aca="true" t="shared" si="13" ref="G91:H93">B59</f>
        <v>14</v>
      </c>
      <c r="H91" s="236" t="str">
        <f t="shared" si="13"/>
        <v>Bott Michael</v>
      </c>
      <c r="I91" s="235">
        <v>118</v>
      </c>
      <c r="J91" s="233">
        <f>E59</f>
        <v>5</v>
      </c>
    </row>
    <row r="92" spans="1:10" ht="12.75">
      <c r="A92" s="274" t="s">
        <v>99</v>
      </c>
      <c r="B92" s="207">
        <f t="shared" si="12"/>
        <v>16</v>
      </c>
      <c r="C92" s="236" t="str">
        <f t="shared" si="12"/>
        <v>Friedrich Markus</v>
      </c>
      <c r="D92" s="237">
        <v>122</v>
      </c>
      <c r="E92" s="238">
        <f>O52</f>
        <v>10</v>
      </c>
      <c r="F92" s="234"/>
      <c r="G92" s="207">
        <f t="shared" si="13"/>
        <v>20</v>
      </c>
      <c r="H92" s="236" t="str">
        <f t="shared" si="13"/>
        <v>Benedom Johann</v>
      </c>
      <c r="I92" s="239">
        <v>122</v>
      </c>
      <c r="J92" s="238">
        <f>E60</f>
        <v>10</v>
      </c>
    </row>
    <row r="93" spans="1:10" ht="12.75">
      <c r="A93" s="278"/>
      <c r="B93" s="207">
        <f t="shared" si="12"/>
        <v>2</v>
      </c>
      <c r="C93" s="236" t="str">
        <f t="shared" si="12"/>
        <v>Wustlich Arvid</v>
      </c>
      <c r="D93" s="237">
        <v>207</v>
      </c>
      <c r="E93" s="238">
        <f>O53</f>
        <v>5</v>
      </c>
      <c r="G93" s="207">
        <f t="shared" si="13"/>
        <v>23</v>
      </c>
      <c r="H93" s="236" t="str">
        <f t="shared" si="13"/>
        <v>Schmucker Stefan</v>
      </c>
      <c r="I93" s="239">
        <v>184</v>
      </c>
      <c r="J93" s="238">
        <f>E61</f>
        <v>0</v>
      </c>
    </row>
    <row r="94" spans="1:10" ht="13.5" thickBot="1">
      <c r="A94" s="278"/>
      <c r="B94" s="244"/>
      <c r="C94" s="245"/>
      <c r="D94" s="246"/>
      <c r="E94" s="247"/>
      <c r="G94" s="244"/>
      <c r="H94" s="245"/>
      <c r="I94" s="249"/>
      <c r="J94" s="247"/>
    </row>
  </sheetData>
  <sheetProtection selectLockedCells="1"/>
  <mergeCells count="142">
    <mergeCell ref="I18:I19"/>
    <mergeCell ref="A26:A29"/>
    <mergeCell ref="B33:B34"/>
    <mergeCell ref="D33:D34"/>
    <mergeCell ref="D25:D26"/>
    <mergeCell ref="E25:E26"/>
    <mergeCell ref="G18:G19"/>
    <mergeCell ref="B1:E1"/>
    <mergeCell ref="G1:J1"/>
    <mergeCell ref="L1:O1"/>
    <mergeCell ref="B2:B3"/>
    <mergeCell ref="D2:D3"/>
    <mergeCell ref="E2:E3"/>
    <mergeCell ref="G2:G3"/>
    <mergeCell ref="L2:L3"/>
    <mergeCell ref="N2:N3"/>
    <mergeCell ref="O2:O3"/>
    <mergeCell ref="J18:J19"/>
    <mergeCell ref="I25:I26"/>
    <mergeCell ref="J25:J26"/>
    <mergeCell ref="A33:A37"/>
    <mergeCell ref="A11:A14"/>
    <mergeCell ref="B32:E32"/>
    <mergeCell ref="G32:J32"/>
    <mergeCell ref="I10:I11"/>
    <mergeCell ref="A19:A22"/>
    <mergeCell ref="A24:A25"/>
    <mergeCell ref="B24:E24"/>
    <mergeCell ref="G24:J24"/>
    <mergeCell ref="B25:B26"/>
    <mergeCell ref="D10:D11"/>
    <mergeCell ref="E10:E11"/>
    <mergeCell ref="B9:E9"/>
    <mergeCell ref="G9:J9"/>
    <mergeCell ref="B18:B19"/>
    <mergeCell ref="D18:D19"/>
    <mergeCell ref="E18:E19"/>
    <mergeCell ref="L9:O9"/>
    <mergeCell ref="J10:J11"/>
    <mergeCell ref="I33:I34"/>
    <mergeCell ref="J33:J34"/>
    <mergeCell ref="L33:L34"/>
    <mergeCell ref="N33:N34"/>
    <mergeCell ref="O33:O34"/>
    <mergeCell ref="L32:O32"/>
    <mergeCell ref="L17:O17"/>
    <mergeCell ref="N18:N19"/>
    <mergeCell ref="A4:A6"/>
    <mergeCell ref="A2:A3"/>
    <mergeCell ref="I2:I3"/>
    <mergeCell ref="J2:J3"/>
    <mergeCell ref="A9:A10"/>
    <mergeCell ref="B10:B11"/>
    <mergeCell ref="O18:O19"/>
    <mergeCell ref="L41:L42"/>
    <mergeCell ref="N41:N42"/>
    <mergeCell ref="O41:O42"/>
    <mergeCell ref="B40:E40"/>
    <mergeCell ref="G40:J40"/>
    <mergeCell ref="L40:O40"/>
    <mergeCell ref="E33:E34"/>
    <mergeCell ref="G33:G34"/>
    <mergeCell ref="B41:B42"/>
    <mergeCell ref="O10:O11"/>
    <mergeCell ref="A17:A18"/>
    <mergeCell ref="B17:E17"/>
    <mergeCell ref="G17:J17"/>
    <mergeCell ref="G25:G26"/>
    <mergeCell ref="A64:A65"/>
    <mergeCell ref="B65:B66"/>
    <mergeCell ref="D65:D66"/>
    <mergeCell ref="E65:E66"/>
    <mergeCell ref="B64:E64"/>
    <mergeCell ref="G65:G66"/>
    <mergeCell ref="L73:L74"/>
    <mergeCell ref="I65:I66"/>
    <mergeCell ref="N73:N74"/>
    <mergeCell ref="L10:L11"/>
    <mergeCell ref="G10:G11"/>
    <mergeCell ref="N10:N11"/>
    <mergeCell ref="G64:J64"/>
    <mergeCell ref="L64:O64"/>
    <mergeCell ref="L18:L19"/>
    <mergeCell ref="O73:O74"/>
    <mergeCell ref="J65:J66"/>
    <mergeCell ref="L72:O72"/>
    <mergeCell ref="O65:O66"/>
    <mergeCell ref="J73:J74"/>
    <mergeCell ref="L65:L66"/>
    <mergeCell ref="N65:N66"/>
    <mergeCell ref="B48:E48"/>
    <mergeCell ref="G48:J48"/>
    <mergeCell ref="B56:E56"/>
    <mergeCell ref="G56:J56"/>
    <mergeCell ref="B57:B58"/>
    <mergeCell ref="D57:D58"/>
    <mergeCell ref="E57:E58"/>
    <mergeCell ref="G57:G58"/>
    <mergeCell ref="I57:I58"/>
    <mergeCell ref="J57:J58"/>
    <mergeCell ref="D41:D42"/>
    <mergeCell ref="J41:J42"/>
    <mergeCell ref="E41:E42"/>
    <mergeCell ref="G41:G42"/>
    <mergeCell ref="I41:I42"/>
    <mergeCell ref="E73:E74"/>
    <mergeCell ref="G73:G74"/>
    <mergeCell ref="I73:I74"/>
    <mergeCell ref="B72:E72"/>
    <mergeCell ref="G72:J72"/>
    <mergeCell ref="B73:B74"/>
    <mergeCell ref="D73:D74"/>
    <mergeCell ref="L48:O48"/>
    <mergeCell ref="B49:B50"/>
    <mergeCell ref="D49:D50"/>
    <mergeCell ref="E49:E50"/>
    <mergeCell ref="G49:G50"/>
    <mergeCell ref="I49:I50"/>
    <mergeCell ref="J49:J50"/>
    <mergeCell ref="L49:L50"/>
    <mergeCell ref="N49:N50"/>
    <mergeCell ref="O49:O50"/>
    <mergeCell ref="B80:E80"/>
    <mergeCell ref="G80:J80"/>
    <mergeCell ref="B88:E88"/>
    <mergeCell ref="G88:J88"/>
    <mergeCell ref="L80:O80"/>
    <mergeCell ref="B81:B82"/>
    <mergeCell ref="D81:D82"/>
    <mergeCell ref="E81:E82"/>
    <mergeCell ref="B89:B90"/>
    <mergeCell ref="D89:D90"/>
    <mergeCell ref="E89:E90"/>
    <mergeCell ref="G89:G90"/>
    <mergeCell ref="I89:I90"/>
    <mergeCell ref="J89:J90"/>
    <mergeCell ref="G81:G82"/>
    <mergeCell ref="I81:I82"/>
    <mergeCell ref="J81:J82"/>
    <mergeCell ref="L81:L82"/>
    <mergeCell ref="N81:N82"/>
    <mergeCell ref="O81:O82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r:id="rId1"/>
  <headerFooter>
    <oddHeader>&amp;L&amp;"Arial Narrow,Fett"&amp;12DBS - Abteilung Nationale Spiele&amp;C&amp;"Arial Narrow,Fett"&amp;14 5. Deutsche Meisterschaft im       
Bowling       
am 28./29. April 2017 in Berlin 
&amp;R&amp;"Arial Narrow,Fett"&amp;12Spielplan für Einzelmeisterschaft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="90" zoomScaleNormal="90" zoomScalePageLayoutView="0" workbookViewId="0" topLeftCell="A1">
      <selection activeCell="L18" sqref="L18"/>
    </sheetView>
  </sheetViews>
  <sheetFormatPr defaultColWidth="12" defaultRowHeight="12.75"/>
  <cols>
    <col min="1" max="2" width="12" style="0" customWidth="1"/>
    <col min="3" max="3" width="5.83203125" style="0" customWidth="1"/>
    <col min="4" max="4" width="12" style="0" customWidth="1"/>
    <col min="5" max="5" width="5.66015625" style="0" customWidth="1"/>
    <col min="6" max="6" width="12" style="0" customWidth="1"/>
    <col min="7" max="7" width="5.33203125" style="0" customWidth="1"/>
    <col min="8" max="8" width="12" style="0" customWidth="1"/>
    <col min="9" max="9" width="5.5" style="0" customWidth="1"/>
    <col min="10" max="10" width="12" style="0" customWidth="1"/>
    <col min="11" max="11" width="4.33203125" style="65" customWidth="1"/>
    <col min="12" max="12" width="7.5" style="0" customWidth="1"/>
    <col min="13" max="13" width="7.33203125" style="0" customWidth="1"/>
    <col min="14" max="14" width="8.33203125" style="0" customWidth="1"/>
  </cols>
  <sheetData>
    <row r="1" spans="1:12" ht="30">
      <c r="A1" s="1"/>
      <c r="B1" s="2"/>
      <c r="D1" s="405" t="s">
        <v>0</v>
      </c>
      <c r="E1" s="405"/>
      <c r="F1" s="405"/>
      <c r="G1" s="405"/>
      <c r="H1" s="405"/>
      <c r="I1" s="405"/>
      <c r="J1" s="405"/>
      <c r="K1" s="64"/>
      <c r="L1" s="114"/>
    </row>
    <row r="2" spans="1:12" ht="26.25">
      <c r="A2" s="1"/>
      <c r="B2" s="2"/>
      <c r="D2" s="406" t="s">
        <v>131</v>
      </c>
      <c r="E2" s="406"/>
      <c r="F2" s="406"/>
      <c r="G2" s="406"/>
      <c r="H2" s="406"/>
      <c r="I2" s="406"/>
      <c r="J2" s="406"/>
      <c r="K2" s="122"/>
      <c r="L2" s="53"/>
    </row>
    <row r="3" spans="1:12" ht="26.25">
      <c r="A3" s="1"/>
      <c r="B3" s="2"/>
      <c r="C3" s="6"/>
      <c r="D3" s="407" t="s">
        <v>91</v>
      </c>
      <c r="E3" s="407"/>
      <c r="F3" s="407"/>
      <c r="G3" s="407"/>
      <c r="H3" s="407"/>
      <c r="I3" s="407"/>
      <c r="J3" s="407"/>
      <c r="K3" s="122"/>
      <c r="L3" s="6"/>
    </row>
    <row r="4" spans="3:12" ht="26.25">
      <c r="C4" s="6"/>
      <c r="D4" s="404" t="s">
        <v>77</v>
      </c>
      <c r="E4" s="404"/>
      <c r="F4" s="404"/>
      <c r="G4" s="404"/>
      <c r="H4" s="404"/>
      <c r="I4" s="404"/>
      <c r="J4" s="404"/>
      <c r="K4" s="122"/>
      <c r="L4" s="122"/>
    </row>
    <row r="5" spans="1:12" ht="26.25">
      <c r="A5" s="1"/>
      <c r="B5" s="2"/>
      <c r="C5" s="6"/>
      <c r="D5" s="6"/>
      <c r="E5" s="6"/>
      <c r="F5" s="6"/>
      <c r="G5" s="6"/>
      <c r="H5" s="6"/>
      <c r="I5" s="122"/>
      <c r="J5" s="122"/>
      <c r="K5" s="122"/>
      <c r="L5" s="122"/>
    </row>
    <row r="6" spans="1:12" ht="45" customHeight="1">
      <c r="A6" s="66" t="s">
        <v>92</v>
      </c>
      <c r="B6" s="66"/>
      <c r="C6" s="66"/>
      <c r="D6" s="66" t="s">
        <v>93</v>
      </c>
      <c r="E6" s="66"/>
      <c r="F6" s="66" t="s">
        <v>94</v>
      </c>
      <c r="G6" s="29"/>
      <c r="H6" s="66" t="s">
        <v>95</v>
      </c>
      <c r="I6" s="66"/>
      <c r="J6" s="67" t="s">
        <v>96</v>
      </c>
      <c r="K6" s="66"/>
      <c r="L6" s="42"/>
    </row>
    <row r="7" spans="1:14" ht="30" customHeight="1">
      <c r="A7" s="116" t="str">
        <f>Einzelstarter!C9</f>
        <v>Weber Ursula</v>
      </c>
      <c r="B7" s="50"/>
      <c r="C7" s="50"/>
      <c r="D7" s="98">
        <f>'SpPl Einz.'!N4+'SpPl Einz.'!O4</f>
        <v>178</v>
      </c>
      <c r="E7" s="98"/>
      <c r="F7" s="98">
        <f>'SpPl Einz.'!D43+'SpPl Einz.'!E43</f>
        <v>141</v>
      </c>
      <c r="G7" s="98"/>
      <c r="H7" s="98">
        <f>'SpPl Einz.'!I75+'SpPl Einz.'!J75</f>
        <v>170</v>
      </c>
      <c r="I7" s="99"/>
      <c r="J7" s="104">
        <f aca="true" t="shared" si="0" ref="J7:J19">SUM(D7:H7)</f>
        <v>489</v>
      </c>
      <c r="K7" s="77"/>
      <c r="L7" s="76" t="s">
        <v>52</v>
      </c>
      <c r="M7" s="286" t="s">
        <v>50</v>
      </c>
      <c r="N7" s="154" t="s">
        <v>98</v>
      </c>
    </row>
    <row r="8" spans="1:14" ht="30" customHeight="1">
      <c r="A8" s="116" t="str">
        <f>Einzelstarter!C10</f>
        <v>Stahl Simone</v>
      </c>
      <c r="B8" s="116"/>
      <c r="C8" s="50"/>
      <c r="D8" s="98">
        <f>'SpPl Einz.'!D12+'SpPl Einz.'!E12</f>
        <v>152</v>
      </c>
      <c r="E8" s="50"/>
      <c r="F8" s="98">
        <f>'SpPl Einz.'!I43+'SpPl Einz.'!J43</f>
        <v>164</v>
      </c>
      <c r="G8" s="50"/>
      <c r="H8" s="98">
        <f>'SpPl Einz.'!N75+'SpPl Einz.'!O75</f>
        <v>169</v>
      </c>
      <c r="I8" s="50"/>
      <c r="J8" s="104">
        <f t="shared" si="0"/>
        <v>485</v>
      </c>
      <c r="K8" s="77"/>
      <c r="L8" s="76" t="s">
        <v>52</v>
      </c>
      <c r="M8" s="286" t="s">
        <v>53</v>
      </c>
      <c r="N8" s="154" t="s">
        <v>98</v>
      </c>
    </row>
    <row r="9" spans="1:14" ht="30" customHeight="1">
      <c r="A9" s="116" t="str">
        <f>Einzelstarter!C12</f>
        <v>Weiß Juliane</v>
      </c>
      <c r="B9" s="50"/>
      <c r="C9" s="50"/>
      <c r="D9" s="98">
        <f>'SpPl Einz.'!I12+'SpPl Einz.'!J12</f>
        <v>141</v>
      </c>
      <c r="E9" s="98"/>
      <c r="F9" s="98">
        <f>'SpPl Einz.'!N43+'SpPl Einz.'!O43</f>
        <v>123</v>
      </c>
      <c r="G9" s="98"/>
      <c r="H9" s="98">
        <f>'SpPl Einz.'!D83+'SpPl Einz.'!E83</f>
        <v>175</v>
      </c>
      <c r="I9" s="99"/>
      <c r="J9" s="104">
        <f t="shared" si="0"/>
        <v>439</v>
      </c>
      <c r="K9" s="77"/>
      <c r="L9" s="76" t="s">
        <v>52</v>
      </c>
      <c r="M9" s="286" t="s">
        <v>54</v>
      </c>
      <c r="N9" s="154" t="s">
        <v>98</v>
      </c>
    </row>
    <row r="10" spans="1:14" ht="30" customHeight="1">
      <c r="A10" s="116" t="str">
        <f>Einzelstarter!C13</f>
        <v>Market Regina</v>
      </c>
      <c r="B10" s="50"/>
      <c r="C10" s="50"/>
      <c r="D10" s="98">
        <f>'SpPl Einz.'!D5+'SpPl Einz.'!E5</f>
        <v>119</v>
      </c>
      <c r="E10" s="98"/>
      <c r="F10" s="98">
        <f>'SpPl Einz.'!I36+'SpPl Einz.'!J36</f>
        <v>150</v>
      </c>
      <c r="G10" s="98"/>
      <c r="H10" s="98">
        <f>'SpPl Einz.'!N68+'SpPl Einz.'!O68</f>
        <v>170</v>
      </c>
      <c r="I10" s="99"/>
      <c r="J10" s="104">
        <f t="shared" si="0"/>
        <v>439</v>
      </c>
      <c r="K10" s="77"/>
      <c r="L10" s="76" t="s">
        <v>52</v>
      </c>
      <c r="M10" s="286" t="s">
        <v>54</v>
      </c>
      <c r="N10" s="154" t="s">
        <v>98</v>
      </c>
    </row>
    <row r="11" spans="1:14" ht="30" customHeight="1">
      <c r="A11" s="116" t="str">
        <f>Einzelstarter!C14</f>
        <v>Müller Melissa</v>
      </c>
      <c r="B11" s="116"/>
      <c r="C11" s="50"/>
      <c r="D11" s="98">
        <f>'SpPl Einz.'!I5+'SpPl Einz.'!J5</f>
        <v>153</v>
      </c>
      <c r="E11" s="50"/>
      <c r="F11" s="98">
        <f>'SpPl Einz.'!N36+'SpPl Einz.'!O36</f>
        <v>137</v>
      </c>
      <c r="G11" s="50"/>
      <c r="H11" s="98">
        <f>'SpPl Einz.'!D76+'SpPl Einz.'!E76</f>
        <v>148</v>
      </c>
      <c r="I11" s="50"/>
      <c r="J11" s="104">
        <f t="shared" si="0"/>
        <v>438</v>
      </c>
      <c r="K11" s="77"/>
      <c r="L11" s="76" t="s">
        <v>52</v>
      </c>
      <c r="M11" s="286" t="s">
        <v>56</v>
      </c>
      <c r="N11" s="154" t="s">
        <v>98</v>
      </c>
    </row>
    <row r="12" spans="1:14" ht="30" customHeight="1">
      <c r="A12" s="116" t="str">
        <f>Einzelstarter!C16</f>
        <v>Bott Marion</v>
      </c>
      <c r="B12" s="116"/>
      <c r="C12" s="50"/>
      <c r="D12" s="98">
        <f>'SpPl Einz.'!N6+'SpPl Einz.'!O6</f>
        <v>146</v>
      </c>
      <c r="E12" s="98"/>
      <c r="F12" s="98">
        <f>'SpPl Einz.'!D45+'SpPl Einz.'!E45</f>
        <v>163</v>
      </c>
      <c r="G12" s="98"/>
      <c r="H12" s="98">
        <f>'SpPl Einz.'!I77+'SpPl Einz.'!J77</f>
        <v>125</v>
      </c>
      <c r="I12" s="99"/>
      <c r="J12" s="104">
        <f t="shared" si="0"/>
        <v>434</v>
      </c>
      <c r="K12" s="77"/>
      <c r="L12" s="76" t="s">
        <v>52</v>
      </c>
      <c r="M12" s="286" t="s">
        <v>57</v>
      </c>
      <c r="N12" s="154" t="s">
        <v>98</v>
      </c>
    </row>
    <row r="13" spans="1:14" ht="30" customHeight="1">
      <c r="A13" s="116" t="str">
        <f>Einzelstarter!C18</f>
        <v>Hösl Angelika</v>
      </c>
      <c r="B13" s="116"/>
      <c r="C13" s="50"/>
      <c r="D13" s="98">
        <f>'SpPl Einz.'!D6+'SpPl Einz.'!E6</f>
        <v>129</v>
      </c>
      <c r="E13" s="98"/>
      <c r="F13" s="98">
        <f>'SpPl Einz.'!I37+'SpPl Einz.'!J37</f>
        <v>149</v>
      </c>
      <c r="G13" s="98"/>
      <c r="H13" s="98">
        <f>'SpPl Einz.'!N69+'SpPl Einz.'!O69</f>
        <v>138</v>
      </c>
      <c r="I13" s="99"/>
      <c r="J13" s="104">
        <f t="shared" si="0"/>
        <v>416</v>
      </c>
      <c r="K13" s="74"/>
      <c r="L13" s="76" t="s">
        <v>52</v>
      </c>
      <c r="M13" s="286" t="s">
        <v>58</v>
      </c>
      <c r="N13" s="154" t="s">
        <v>98</v>
      </c>
    </row>
    <row r="14" spans="1:14" ht="30" customHeight="1">
      <c r="A14" s="116" t="str">
        <f>Einzelstarter!C7</f>
        <v>Lange Angelika</v>
      </c>
      <c r="B14" s="50"/>
      <c r="C14" s="50"/>
      <c r="D14" s="98">
        <f>'SpPl Einz.'!D4+'SpPl Einz.'!E4</f>
        <v>176</v>
      </c>
      <c r="E14" s="98"/>
      <c r="F14" s="98">
        <f>'SpPl Einz.'!I35+'SpPl Einz.'!J35</f>
        <v>146</v>
      </c>
      <c r="G14" s="98"/>
      <c r="H14" s="98">
        <f>'SpPl Einz.'!N67+'SpPl Einz.'!O67</f>
        <v>92</v>
      </c>
      <c r="I14" s="99"/>
      <c r="J14" s="104">
        <f t="shared" si="0"/>
        <v>414</v>
      </c>
      <c r="K14" s="74"/>
      <c r="L14" s="76" t="s">
        <v>52</v>
      </c>
      <c r="M14" s="286" t="s">
        <v>59</v>
      </c>
      <c r="N14" s="154" t="s">
        <v>98</v>
      </c>
    </row>
    <row r="15" spans="1:14" ht="30" customHeight="1">
      <c r="A15" s="116" t="str">
        <f>Einzelstarter!C8</f>
        <v>Stahl Ingrid</v>
      </c>
      <c r="B15" s="50"/>
      <c r="C15" s="50"/>
      <c r="D15" s="98">
        <f>'SpPl Einz.'!I4+'SpPl Einz.'!J4</f>
        <v>138</v>
      </c>
      <c r="E15" s="98"/>
      <c r="F15" s="98">
        <f>'SpPl Einz.'!N35+'SpPl Einz.'!O35</f>
        <v>152</v>
      </c>
      <c r="G15" s="98"/>
      <c r="H15" s="98">
        <f>'SpPl Einz.'!D75+'SpPl Einz.'!E75</f>
        <v>123</v>
      </c>
      <c r="I15" s="99"/>
      <c r="J15" s="104">
        <f t="shared" si="0"/>
        <v>413</v>
      </c>
      <c r="K15" s="285"/>
      <c r="L15" s="76" t="s">
        <v>52</v>
      </c>
      <c r="M15" s="286" t="s">
        <v>60</v>
      </c>
      <c r="N15" s="154" t="s">
        <v>98</v>
      </c>
    </row>
    <row r="16" spans="1:14" ht="30" customHeight="1">
      <c r="A16" s="116" t="str">
        <f>Einzelstarter!C11</f>
        <v>Penner Tanja</v>
      </c>
      <c r="B16" s="50"/>
      <c r="C16" s="50"/>
      <c r="D16" s="98">
        <f>'SpPl Einz.'!D14+'SpPl Einz.'!E14</f>
        <v>125</v>
      </c>
      <c r="E16" s="98"/>
      <c r="F16" s="98">
        <f>'SpPl Einz.'!I45+'SpPl Einz.'!J45</f>
        <v>150</v>
      </c>
      <c r="G16" s="98"/>
      <c r="H16" s="98">
        <f>'SpPl Einz.'!N77+'SpPl Einz.'!O77</f>
        <v>109</v>
      </c>
      <c r="I16" s="50"/>
      <c r="J16" s="104">
        <f t="shared" si="0"/>
        <v>384</v>
      </c>
      <c r="K16" s="74"/>
      <c r="L16" s="76" t="s">
        <v>52</v>
      </c>
      <c r="M16" s="286" t="s">
        <v>100</v>
      </c>
      <c r="N16" s="154" t="s">
        <v>98</v>
      </c>
    </row>
    <row r="17" spans="1:14" ht="30" customHeight="1">
      <c r="A17" s="116" t="str">
        <f>Einzelstarter!C15</f>
        <v>Kohlmaier Diana</v>
      </c>
      <c r="B17" s="116"/>
      <c r="C17" s="50"/>
      <c r="D17" s="98">
        <f>'SpPl Einz.'!D13+'SpPl Einz.'!E13</f>
        <v>112</v>
      </c>
      <c r="E17" s="98"/>
      <c r="F17" s="98">
        <f>'SpPl Einz.'!I44+'SpPl Einz.'!J44</f>
        <v>92</v>
      </c>
      <c r="G17" s="98"/>
      <c r="H17" s="98">
        <f>'SpPl Einz.'!N76+'SpPl Einz.'!O76</f>
        <v>90</v>
      </c>
      <c r="I17" s="99"/>
      <c r="J17" s="104">
        <f t="shared" si="0"/>
        <v>294</v>
      </c>
      <c r="K17" s="202"/>
      <c r="L17" s="76" t="s">
        <v>52</v>
      </c>
      <c r="M17" s="286" t="s">
        <v>101</v>
      </c>
      <c r="N17" s="154" t="s">
        <v>98</v>
      </c>
    </row>
    <row r="18" spans="1:14" ht="30" customHeight="1">
      <c r="A18" s="198" t="str">
        <f>Einzelstarter!C17</f>
        <v>Reif Martina</v>
      </c>
      <c r="B18" s="198"/>
      <c r="C18" s="199"/>
      <c r="D18" s="200">
        <v>0</v>
      </c>
      <c r="E18" s="200"/>
      <c r="F18" s="200">
        <v>0</v>
      </c>
      <c r="G18" s="200"/>
      <c r="H18" s="200">
        <v>0</v>
      </c>
      <c r="I18" s="284"/>
      <c r="J18" s="201">
        <f t="shared" si="0"/>
        <v>0</v>
      </c>
      <c r="K18"/>
      <c r="L18" s="203" t="s">
        <v>52</v>
      </c>
      <c r="M18" s="287"/>
      <c r="N18" s="204" t="s">
        <v>98</v>
      </c>
    </row>
    <row r="19" spans="1:14" ht="30" customHeight="1">
      <c r="A19" s="198" t="str">
        <f>Einzelstarter!C19</f>
        <v>Seegerer Irena</v>
      </c>
      <c r="B19" s="198"/>
      <c r="C19" s="199"/>
      <c r="D19" s="200">
        <f>'SpPl Einz.'!I6+'SpPl Einz.'!J6</f>
        <v>0</v>
      </c>
      <c r="E19" s="199"/>
      <c r="F19" s="200">
        <f>'SpPl Einz.'!N37+'SpPl Einz.'!O37</f>
        <v>0</v>
      </c>
      <c r="G19" s="199"/>
      <c r="H19" s="200">
        <f>'SpPl Einz.'!D77+'SpPl Einz.'!E77</f>
        <v>0</v>
      </c>
      <c r="I19" s="199"/>
      <c r="J19" s="201">
        <f t="shared" si="0"/>
        <v>0</v>
      </c>
      <c r="K19"/>
      <c r="L19" s="203" t="s">
        <v>52</v>
      </c>
      <c r="M19" s="287"/>
      <c r="N19" s="204" t="s">
        <v>98</v>
      </c>
    </row>
    <row r="20" spans="1:11" ht="18" customHeight="1">
      <c r="A20" s="402"/>
      <c r="B20" s="402"/>
      <c r="C20" s="50"/>
      <c r="D20" s="50"/>
      <c r="E20" s="50"/>
      <c r="F20" s="50"/>
      <c r="G20" s="50"/>
      <c r="H20" s="50"/>
      <c r="I20" s="50"/>
      <c r="J20" s="100"/>
      <c r="K20"/>
    </row>
    <row r="21" spans="1:12" ht="16.5" customHeight="1">
      <c r="A21" s="41" t="s">
        <v>61</v>
      </c>
      <c r="B21" s="41"/>
      <c r="C21" s="41"/>
      <c r="D21" s="75"/>
      <c r="E21" s="41" t="s">
        <v>97</v>
      </c>
      <c r="F21" s="41"/>
      <c r="G21" s="41"/>
      <c r="H21" s="75"/>
      <c r="I21" s="41" t="s">
        <v>63</v>
      </c>
      <c r="J21" s="41"/>
      <c r="K21" s="51"/>
      <c r="L21" s="75"/>
    </row>
    <row r="22" spans="1:12" ht="16.5" customHeight="1">
      <c r="A22" s="75" t="s">
        <v>64</v>
      </c>
      <c r="B22" s="75"/>
      <c r="C22" s="75"/>
      <c r="D22" s="75"/>
      <c r="E22" s="75" t="s">
        <v>65</v>
      </c>
      <c r="F22" s="75"/>
      <c r="G22" s="75"/>
      <c r="H22" s="75"/>
      <c r="I22" s="75" t="s">
        <v>140</v>
      </c>
      <c r="J22" s="101"/>
      <c r="K22" s="102"/>
      <c r="L22" s="101"/>
    </row>
    <row r="23" spans="1:12" ht="16.5" customHeight="1">
      <c r="A23" s="75" t="s">
        <v>66</v>
      </c>
      <c r="B23" s="75"/>
      <c r="C23" s="75"/>
      <c r="D23" s="75"/>
      <c r="E23" s="75" t="s">
        <v>67</v>
      </c>
      <c r="F23" s="75"/>
      <c r="G23" s="75"/>
      <c r="H23" s="75"/>
      <c r="I23" s="75" t="s">
        <v>142</v>
      </c>
      <c r="J23" s="101"/>
      <c r="K23" s="102"/>
      <c r="L23" s="101"/>
    </row>
    <row r="24" spans="1:12" ht="16.5" customHeight="1">
      <c r="A24" s="75" t="s">
        <v>68</v>
      </c>
      <c r="B24" s="75"/>
      <c r="C24" s="75"/>
      <c r="D24" s="75"/>
      <c r="E24" s="75" t="s">
        <v>69</v>
      </c>
      <c r="F24" s="75"/>
      <c r="G24" s="75"/>
      <c r="H24" s="75"/>
      <c r="I24" s="75" t="s">
        <v>141</v>
      </c>
      <c r="J24" s="101"/>
      <c r="K24" s="102"/>
      <c r="L24" s="101"/>
    </row>
    <row r="25" spans="1:12" ht="16.5" customHeight="1">
      <c r="A25" s="75" t="s">
        <v>70</v>
      </c>
      <c r="B25" s="75"/>
      <c r="C25" s="75"/>
      <c r="D25" s="75"/>
      <c r="E25" s="75" t="s">
        <v>71</v>
      </c>
      <c r="F25" s="75"/>
      <c r="G25" s="75"/>
      <c r="H25" s="75"/>
      <c r="I25" s="75" t="s">
        <v>143</v>
      </c>
      <c r="J25" s="101"/>
      <c r="K25" s="102"/>
      <c r="L25" s="101"/>
    </row>
    <row r="26" spans="1:12" ht="16.5" customHeight="1">
      <c r="A26" s="75" t="s">
        <v>72</v>
      </c>
      <c r="B26" s="75"/>
      <c r="C26" s="75"/>
      <c r="D26" s="75"/>
      <c r="E26" s="75" t="s">
        <v>73</v>
      </c>
      <c r="F26" s="75"/>
      <c r="G26" s="75"/>
      <c r="H26" s="75"/>
      <c r="I26" s="101"/>
      <c r="J26" s="101"/>
      <c r="K26" s="102"/>
      <c r="L26" s="101"/>
    </row>
    <row r="27" spans="1:12" ht="16.5" customHeight="1">
      <c r="A27" s="403" t="s">
        <v>74</v>
      </c>
      <c r="B27" s="403"/>
      <c r="C27" s="403"/>
      <c r="D27" s="75"/>
      <c r="E27" s="117" t="s">
        <v>75</v>
      </c>
      <c r="F27" s="121"/>
      <c r="G27" s="121"/>
      <c r="H27" s="75"/>
      <c r="I27" s="103"/>
      <c r="J27" s="103"/>
      <c r="K27" s="103"/>
      <c r="L27" s="101"/>
    </row>
    <row r="28" spans="1:12" ht="12.75">
      <c r="A28" s="75"/>
      <c r="B28" s="75"/>
      <c r="C28" s="75"/>
      <c r="D28" s="75"/>
      <c r="E28" s="75"/>
      <c r="F28" s="75"/>
      <c r="G28" s="75"/>
      <c r="H28" s="75"/>
      <c r="I28" s="102"/>
      <c r="J28" s="101"/>
      <c r="K28" s="92"/>
      <c r="L28" s="101"/>
    </row>
  </sheetData>
  <sheetProtection selectLockedCells="1"/>
  <mergeCells count="6">
    <mergeCell ref="A20:B20"/>
    <mergeCell ref="A27:C27"/>
    <mergeCell ref="D4:J4"/>
    <mergeCell ref="D1:J1"/>
    <mergeCell ref="D2:J2"/>
    <mergeCell ref="D3:J3"/>
  </mergeCells>
  <hyperlinks>
    <hyperlink ref="A27" r:id="rId1" display="Karl-HeinzSchmid@t-online.de"/>
    <hyperlink ref="E27" r:id="rId2" display="jeffrey_schulz@t-online.de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4"/>
  <headerFooter>
    <oddHeader>&amp;C&amp;"Arial Narrow,Fett"&amp;12 &amp;18 5. Deutsche Meisterschaft im</oddHead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2:O45"/>
  <sheetViews>
    <sheetView tabSelected="1" zoomScalePageLayoutView="0" workbookViewId="0" topLeftCell="A1">
      <selection activeCell="L27" sqref="L27"/>
    </sheetView>
  </sheetViews>
  <sheetFormatPr defaultColWidth="12" defaultRowHeight="12.75"/>
  <cols>
    <col min="1" max="1" width="12" style="0" customWidth="1"/>
    <col min="2" max="2" width="8.33203125" style="0" customWidth="1"/>
    <col min="3" max="6" width="12" style="0" customWidth="1"/>
    <col min="7" max="7" width="14.66015625" style="0" customWidth="1"/>
    <col min="8" max="8" width="6" style="0" customWidth="1"/>
    <col min="9" max="9" width="13.16015625" style="40" customWidth="1"/>
    <col min="10" max="10" width="10.33203125" style="0" customWidth="1"/>
  </cols>
  <sheetData>
    <row r="2" spans="4:10" ht="30.75" customHeight="1">
      <c r="D2" s="410" t="s">
        <v>103</v>
      </c>
      <c r="E2" s="410"/>
      <c r="F2" s="410"/>
      <c r="G2" s="410"/>
      <c r="H2" s="410"/>
      <c r="I2" s="410"/>
      <c r="J2" s="410"/>
    </row>
    <row r="3" spans="4:10" ht="54" customHeight="1">
      <c r="D3" s="411" t="s">
        <v>0</v>
      </c>
      <c r="E3" s="411"/>
      <c r="F3" s="411"/>
      <c r="G3" s="411"/>
      <c r="H3" s="411"/>
      <c r="I3" s="411"/>
      <c r="J3" s="411"/>
    </row>
    <row r="4" spans="4:10" ht="36" customHeight="1">
      <c r="D4" s="412" t="s">
        <v>131</v>
      </c>
      <c r="E4" s="412"/>
      <c r="F4" s="412"/>
      <c r="G4" s="412"/>
      <c r="H4" s="412"/>
      <c r="I4" s="412"/>
      <c r="J4" s="412"/>
    </row>
    <row r="6" spans="5:9" ht="12.75">
      <c r="E6" s="413" t="s">
        <v>49</v>
      </c>
      <c r="F6" s="413"/>
      <c r="G6" s="413"/>
      <c r="H6" s="413"/>
      <c r="I6" s="413"/>
    </row>
    <row r="7" spans="5:9" ht="12.75">
      <c r="E7" s="413"/>
      <c r="F7" s="413"/>
      <c r="G7" s="413"/>
      <c r="H7" s="413"/>
      <c r="I7" s="413"/>
    </row>
    <row r="8" spans="5:9" ht="12.75">
      <c r="E8" s="413"/>
      <c r="F8" s="413"/>
      <c r="G8" s="413"/>
      <c r="H8" s="413"/>
      <c r="I8" s="413"/>
    </row>
    <row r="9" spans="5:9" ht="12.75">
      <c r="E9" s="413"/>
      <c r="F9" s="413"/>
      <c r="G9" s="413"/>
      <c r="H9" s="413"/>
      <c r="I9" s="413"/>
    </row>
    <row r="13" ht="15.75">
      <c r="F13" s="139" t="s">
        <v>102</v>
      </c>
    </row>
    <row r="15" spans="1:15" ht="18">
      <c r="A15" s="43" t="s">
        <v>50</v>
      </c>
      <c r="B15" s="41" t="s">
        <v>98</v>
      </c>
      <c r="C15" s="402" t="s">
        <v>148</v>
      </c>
      <c r="D15" s="402"/>
      <c r="E15" s="402"/>
      <c r="F15" s="402"/>
      <c r="G15" s="402"/>
      <c r="H15" s="43" t="s">
        <v>51</v>
      </c>
      <c r="I15" s="84">
        <v>489</v>
      </c>
      <c r="J15" s="124" t="s">
        <v>52</v>
      </c>
      <c r="K15" s="116"/>
      <c r="M15" s="116"/>
      <c r="N15" s="116"/>
      <c r="O15" s="116"/>
    </row>
    <row r="16" spans="1:15" ht="13.5" customHeight="1">
      <c r="A16" s="43"/>
      <c r="B16" s="41"/>
      <c r="C16" s="50"/>
      <c r="D16" s="54"/>
      <c r="E16" s="54"/>
      <c r="F16" s="54"/>
      <c r="G16" s="54"/>
      <c r="I16" s="138"/>
      <c r="K16" s="50"/>
      <c r="L16" s="50"/>
      <c r="M16" s="50"/>
      <c r="N16" s="50"/>
      <c r="O16" s="50"/>
    </row>
    <row r="17" spans="1:15" ht="18">
      <c r="A17" s="43" t="s">
        <v>53</v>
      </c>
      <c r="B17" s="41" t="s">
        <v>98</v>
      </c>
      <c r="C17" s="402" t="s">
        <v>149</v>
      </c>
      <c r="D17" s="402"/>
      <c r="E17" s="402"/>
      <c r="F17" s="402"/>
      <c r="G17" s="402"/>
      <c r="H17" s="43" t="s">
        <v>51</v>
      </c>
      <c r="I17" s="84">
        <v>485</v>
      </c>
      <c r="J17" s="124" t="s">
        <v>52</v>
      </c>
      <c r="K17" s="50"/>
      <c r="M17" s="50"/>
      <c r="N17" s="50"/>
      <c r="O17" s="50"/>
    </row>
    <row r="18" spans="1:15" ht="13.5" customHeight="1">
      <c r="A18" s="43"/>
      <c r="B18" s="41"/>
      <c r="C18" s="50"/>
      <c r="D18" s="54"/>
      <c r="E18" s="54"/>
      <c r="F18" s="54"/>
      <c r="G18" s="54"/>
      <c r="I18" s="138"/>
      <c r="K18" s="50"/>
      <c r="L18" s="116"/>
      <c r="M18" s="50"/>
      <c r="N18" s="50"/>
      <c r="O18" s="50"/>
    </row>
    <row r="19" spans="1:15" ht="18">
      <c r="A19" s="43" t="s">
        <v>54</v>
      </c>
      <c r="B19" s="41" t="s">
        <v>98</v>
      </c>
      <c r="C19" s="402" t="s">
        <v>150</v>
      </c>
      <c r="D19" s="402"/>
      <c r="E19" s="402"/>
      <c r="F19" s="402"/>
      <c r="G19" s="402"/>
      <c r="H19" s="43" t="s">
        <v>51</v>
      </c>
      <c r="I19" s="84">
        <v>439</v>
      </c>
      <c r="J19" s="124" t="s">
        <v>52</v>
      </c>
      <c r="K19" s="50"/>
      <c r="M19" s="50"/>
      <c r="N19" s="50"/>
      <c r="O19" s="50"/>
    </row>
    <row r="20" spans="1:15" ht="13.5" customHeight="1">
      <c r="A20" s="43"/>
      <c r="B20" s="41"/>
      <c r="C20" s="50"/>
      <c r="D20" s="54"/>
      <c r="E20" s="54"/>
      <c r="F20" s="54"/>
      <c r="G20" s="54"/>
      <c r="I20" s="138"/>
      <c r="K20" s="50"/>
      <c r="L20" s="116"/>
      <c r="M20" s="50"/>
      <c r="N20" s="50"/>
      <c r="O20" s="50"/>
    </row>
    <row r="21" spans="1:15" ht="18">
      <c r="A21" s="43" t="s">
        <v>151</v>
      </c>
      <c r="B21" s="41" t="s">
        <v>98</v>
      </c>
      <c r="C21" s="402" t="s">
        <v>152</v>
      </c>
      <c r="D21" s="402"/>
      <c r="E21" s="402"/>
      <c r="F21" s="402"/>
      <c r="G21" s="402"/>
      <c r="H21" s="43" t="s">
        <v>51</v>
      </c>
      <c r="I21" s="84">
        <v>439</v>
      </c>
      <c r="J21" s="124" t="s">
        <v>52</v>
      </c>
      <c r="K21" s="50"/>
      <c r="L21" s="50"/>
      <c r="M21" s="50"/>
      <c r="N21" s="50"/>
      <c r="O21" s="50"/>
    </row>
    <row r="22" spans="1:15" ht="13.5" customHeight="1">
      <c r="A22" s="43"/>
      <c r="B22" s="41"/>
      <c r="C22" s="50"/>
      <c r="D22" s="54"/>
      <c r="E22" s="54"/>
      <c r="F22" s="54"/>
      <c r="G22" s="54"/>
      <c r="I22" s="138"/>
      <c r="K22" s="50"/>
      <c r="L22" s="116"/>
      <c r="M22" s="50"/>
      <c r="N22" s="50"/>
      <c r="O22" s="50"/>
    </row>
    <row r="23" spans="1:15" ht="18">
      <c r="A23" s="43" t="s">
        <v>56</v>
      </c>
      <c r="B23" s="41" t="s">
        <v>98</v>
      </c>
      <c r="C23" s="402" t="s">
        <v>153</v>
      </c>
      <c r="D23" s="402"/>
      <c r="E23" s="402"/>
      <c r="F23" s="402"/>
      <c r="G23" s="402"/>
      <c r="H23" s="43" t="s">
        <v>51</v>
      </c>
      <c r="I23" s="84">
        <v>438</v>
      </c>
      <c r="J23" s="124" t="s">
        <v>52</v>
      </c>
      <c r="K23" s="50"/>
      <c r="M23" s="50"/>
      <c r="N23" s="50"/>
      <c r="O23" s="50"/>
    </row>
    <row r="24" spans="1:15" ht="13.5" customHeight="1">
      <c r="A24" s="43"/>
      <c r="B24" s="41"/>
      <c r="C24" s="50"/>
      <c r="D24" s="54"/>
      <c r="E24" s="54"/>
      <c r="F24" s="54"/>
      <c r="G24" s="54"/>
      <c r="I24" s="138"/>
      <c r="K24" s="50"/>
      <c r="L24" s="116"/>
      <c r="M24" s="50"/>
      <c r="N24" s="50"/>
      <c r="O24" s="50"/>
    </row>
    <row r="25" spans="1:15" ht="18">
      <c r="A25" s="43" t="s">
        <v>57</v>
      </c>
      <c r="B25" s="41" t="s">
        <v>98</v>
      </c>
      <c r="C25" s="402" t="s">
        <v>154</v>
      </c>
      <c r="D25" s="402"/>
      <c r="E25" s="402"/>
      <c r="F25" s="402"/>
      <c r="G25" s="402"/>
      <c r="H25" s="43" t="s">
        <v>51</v>
      </c>
      <c r="I25" s="84">
        <v>434</v>
      </c>
      <c r="J25" s="124" t="s">
        <v>52</v>
      </c>
      <c r="K25" s="50"/>
      <c r="M25" s="50"/>
      <c r="N25" s="50"/>
      <c r="O25" s="50"/>
    </row>
    <row r="26" spans="1:15" ht="13.5" customHeight="1">
      <c r="A26" s="43"/>
      <c r="B26" s="41"/>
      <c r="C26" s="50"/>
      <c r="D26" s="54"/>
      <c r="E26" s="54"/>
      <c r="F26" s="54"/>
      <c r="G26" s="54"/>
      <c r="I26" s="138"/>
      <c r="K26" s="50"/>
      <c r="L26" s="116"/>
      <c r="M26" s="50"/>
      <c r="N26" s="50"/>
      <c r="O26" s="50"/>
    </row>
    <row r="27" spans="1:15" ht="18">
      <c r="A27" s="43" t="s">
        <v>58</v>
      </c>
      <c r="B27" s="41" t="s">
        <v>98</v>
      </c>
      <c r="C27" s="402" t="s">
        <v>155</v>
      </c>
      <c r="D27" s="402"/>
      <c r="E27" s="402"/>
      <c r="F27" s="402"/>
      <c r="G27" s="402"/>
      <c r="H27" s="43" t="s">
        <v>51</v>
      </c>
      <c r="I27" s="84">
        <v>416</v>
      </c>
      <c r="J27" s="124" t="s">
        <v>52</v>
      </c>
      <c r="K27" s="50"/>
      <c r="M27" s="50"/>
      <c r="N27" s="50"/>
      <c r="O27" s="50"/>
    </row>
    <row r="28" spans="1:15" ht="13.5" customHeight="1">
      <c r="A28" s="43"/>
      <c r="B28" s="41"/>
      <c r="C28" s="50"/>
      <c r="D28" s="54"/>
      <c r="E28" s="54"/>
      <c r="F28" s="54"/>
      <c r="G28" s="54"/>
      <c r="I28" s="138"/>
      <c r="K28" s="50"/>
      <c r="L28" s="50"/>
      <c r="M28" s="50"/>
      <c r="N28" s="50"/>
      <c r="O28" s="50"/>
    </row>
    <row r="29" spans="1:15" ht="18">
      <c r="A29" s="43" t="s">
        <v>59</v>
      </c>
      <c r="B29" s="41" t="s">
        <v>98</v>
      </c>
      <c r="C29" s="402" t="s">
        <v>156</v>
      </c>
      <c r="D29" s="402"/>
      <c r="E29" s="402"/>
      <c r="F29" s="402"/>
      <c r="G29" s="402"/>
      <c r="H29" s="43" t="s">
        <v>51</v>
      </c>
      <c r="I29" s="84">
        <v>414</v>
      </c>
      <c r="J29" s="124" t="s">
        <v>52</v>
      </c>
      <c r="K29" s="50"/>
      <c r="L29" s="50"/>
      <c r="M29" s="50"/>
      <c r="N29" s="50"/>
      <c r="O29" s="50"/>
    </row>
    <row r="30" spans="1:15" ht="13.5" customHeight="1">
      <c r="A30" s="91"/>
      <c r="B30" s="41"/>
      <c r="C30" s="50"/>
      <c r="D30" s="54"/>
      <c r="E30" s="54"/>
      <c r="F30" s="54"/>
      <c r="G30" s="54"/>
      <c r="H30" s="50"/>
      <c r="I30" s="138"/>
      <c r="J30" s="50"/>
      <c r="K30" s="50"/>
      <c r="L30" s="50"/>
      <c r="M30" s="50"/>
      <c r="N30" s="50"/>
      <c r="O30" s="50"/>
    </row>
    <row r="31" spans="1:15" ht="18">
      <c r="A31" s="43" t="s">
        <v>60</v>
      </c>
      <c r="B31" s="41" t="s">
        <v>98</v>
      </c>
      <c r="C31" s="402" t="s">
        <v>157</v>
      </c>
      <c r="D31" s="402"/>
      <c r="E31" s="402"/>
      <c r="F31" s="402"/>
      <c r="G31" s="402"/>
      <c r="H31" s="43" t="s">
        <v>51</v>
      </c>
      <c r="I31" s="84">
        <v>413</v>
      </c>
      <c r="J31" s="124" t="s">
        <v>52</v>
      </c>
      <c r="K31" s="50"/>
      <c r="L31" s="50"/>
      <c r="M31" s="50"/>
      <c r="N31" s="50"/>
      <c r="O31" s="50"/>
    </row>
    <row r="32" spans="1:15" ht="13.5" customHeight="1">
      <c r="A32" s="91"/>
      <c r="B32" s="41"/>
      <c r="C32" s="50"/>
      <c r="D32" s="54"/>
      <c r="E32" s="54"/>
      <c r="F32" s="54"/>
      <c r="G32" s="54"/>
      <c r="H32" s="50"/>
      <c r="I32" s="138"/>
      <c r="J32" s="50"/>
      <c r="K32" s="50"/>
      <c r="L32" s="50"/>
      <c r="M32" s="50"/>
      <c r="N32" s="50"/>
      <c r="O32" s="50"/>
    </row>
    <row r="33" spans="1:15" ht="18">
      <c r="A33" s="43" t="s">
        <v>100</v>
      </c>
      <c r="B33" s="41" t="s">
        <v>98</v>
      </c>
      <c r="C33" s="116" t="s">
        <v>158</v>
      </c>
      <c r="D33" s="116"/>
      <c r="E33" s="116"/>
      <c r="F33" s="116"/>
      <c r="G33" s="116"/>
      <c r="H33" s="43" t="s">
        <v>51</v>
      </c>
      <c r="I33" s="84">
        <v>384</v>
      </c>
      <c r="J33" s="124" t="s">
        <v>52</v>
      </c>
      <c r="K33" s="50"/>
      <c r="L33" s="50"/>
      <c r="M33" s="50"/>
      <c r="N33" s="50"/>
      <c r="O33" s="50"/>
    </row>
    <row r="34" spans="1:15" ht="13.5" customHeight="1">
      <c r="A34" s="91"/>
      <c r="B34" s="41"/>
      <c r="C34" s="50"/>
      <c r="D34" s="54"/>
      <c r="E34" s="54"/>
      <c r="F34" s="54"/>
      <c r="G34" s="54"/>
      <c r="H34" s="50"/>
      <c r="I34" s="138"/>
      <c r="J34" s="50"/>
      <c r="K34" s="50"/>
      <c r="L34" s="50"/>
      <c r="M34" s="50"/>
      <c r="N34" s="50"/>
      <c r="O34" s="50"/>
    </row>
    <row r="35" spans="1:15" ht="18">
      <c r="A35" s="43" t="s">
        <v>101</v>
      </c>
      <c r="B35" s="41" t="s">
        <v>98</v>
      </c>
      <c r="C35" s="116" t="s">
        <v>159</v>
      </c>
      <c r="D35" s="116"/>
      <c r="E35" s="116"/>
      <c r="F35" s="116"/>
      <c r="G35" s="116"/>
      <c r="H35" s="43" t="s">
        <v>51</v>
      </c>
      <c r="I35" s="84">
        <v>294</v>
      </c>
      <c r="J35" s="124" t="s">
        <v>52</v>
      </c>
      <c r="K35" s="50"/>
      <c r="L35" s="50"/>
      <c r="M35" s="50"/>
      <c r="N35" s="50"/>
      <c r="O35" s="50"/>
    </row>
    <row r="36" spans="1:15" ht="13.5" customHeight="1">
      <c r="A36" s="91"/>
      <c r="B36" s="41"/>
      <c r="C36" s="50"/>
      <c r="D36" s="54"/>
      <c r="E36" s="54"/>
      <c r="F36" s="54"/>
      <c r="G36" s="54"/>
      <c r="H36" s="50"/>
      <c r="I36" s="138"/>
      <c r="J36" s="50"/>
      <c r="K36" s="50"/>
      <c r="L36" s="50"/>
      <c r="M36" s="50"/>
      <c r="N36" s="50"/>
      <c r="O36" s="50"/>
    </row>
    <row r="38" spans="1:9" s="42" customFormat="1" ht="16.5">
      <c r="A38" s="42" t="s">
        <v>61</v>
      </c>
      <c r="E38" s="42" t="s">
        <v>62</v>
      </c>
      <c r="H38" s="42" t="s">
        <v>63</v>
      </c>
      <c r="I38" s="44"/>
    </row>
    <row r="40" spans="1:9" ht="12.75">
      <c r="A40" t="s">
        <v>64</v>
      </c>
      <c r="E40" s="75" t="s">
        <v>65</v>
      </c>
      <c r="G40" s="50"/>
      <c r="H40" s="75" t="s">
        <v>140</v>
      </c>
      <c r="I40" s="52"/>
    </row>
    <row r="41" spans="1:9" ht="12.75">
      <c r="A41" t="s">
        <v>66</v>
      </c>
      <c r="E41" s="75" t="s">
        <v>67</v>
      </c>
      <c r="G41" s="50"/>
      <c r="H41" s="75" t="s">
        <v>142</v>
      </c>
      <c r="I41" s="52"/>
    </row>
    <row r="42" spans="1:9" ht="12.75">
      <c r="A42" t="s">
        <v>68</v>
      </c>
      <c r="E42" s="75" t="s">
        <v>69</v>
      </c>
      <c r="G42" s="50"/>
      <c r="H42" s="75" t="s">
        <v>141</v>
      </c>
      <c r="I42" s="52"/>
    </row>
    <row r="43" spans="1:9" ht="12.75">
      <c r="A43" t="s">
        <v>70</v>
      </c>
      <c r="E43" s="75" t="s">
        <v>71</v>
      </c>
      <c r="G43" s="50"/>
      <c r="H43" s="75" t="s">
        <v>143</v>
      </c>
      <c r="I43" s="52"/>
    </row>
    <row r="44" spans="1:9" ht="12.75">
      <c r="A44" t="s">
        <v>72</v>
      </c>
      <c r="E44" s="75" t="s">
        <v>73</v>
      </c>
      <c r="G44" s="50"/>
      <c r="H44" s="50"/>
      <c r="I44" s="52"/>
    </row>
    <row r="45" spans="1:9" ht="12.75">
      <c r="A45" s="408" t="s">
        <v>74</v>
      </c>
      <c r="B45" s="408"/>
      <c r="C45" s="408"/>
      <c r="E45" s="132" t="s">
        <v>75</v>
      </c>
      <c r="F45" s="132"/>
      <c r="G45" s="409"/>
      <c r="H45" s="409"/>
      <c r="I45" s="409"/>
    </row>
  </sheetData>
  <sheetProtection selectLockedCells="1"/>
  <mergeCells count="15">
    <mergeCell ref="C17:G17"/>
    <mergeCell ref="D2:J2"/>
    <mergeCell ref="D3:J3"/>
    <mergeCell ref="D4:J4"/>
    <mergeCell ref="E6:I9"/>
    <mergeCell ref="C15:G15"/>
    <mergeCell ref="C31:G31"/>
    <mergeCell ref="A45:C45"/>
    <mergeCell ref="G45:I45"/>
    <mergeCell ref="C19:G19"/>
    <mergeCell ref="C21:G21"/>
    <mergeCell ref="C23:G23"/>
    <mergeCell ref="C25:G25"/>
    <mergeCell ref="C27:G27"/>
    <mergeCell ref="C29:G29"/>
  </mergeCells>
  <hyperlinks>
    <hyperlink ref="A45" r:id="rId1" display="Karl-HeinzSchmid@t-online.de"/>
  </hyperlinks>
  <printOptions/>
  <pageMargins left="0.5118110236220472" right="0.31496062992125984" top="0.1968503937007874" bottom="0.3937007874015748" header="0.31496062992125984" footer="0.31496062992125984"/>
  <pageSetup horizontalDpi="600" verticalDpi="600" orientation="portrait" paperSize="9" r:id="rId3"/>
  <headerFooter>
    <oddFooter>&amp;R&amp;6i]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Zänger</dc:creator>
  <cp:keywords/>
  <dc:description/>
  <cp:lastModifiedBy>Valgolio Maurizio</cp:lastModifiedBy>
  <cp:lastPrinted>2017-05-01T09:13:45Z</cp:lastPrinted>
  <dcterms:created xsi:type="dcterms:W3CDTF">2014-03-10T07:22:00Z</dcterms:created>
  <dcterms:modified xsi:type="dcterms:W3CDTF">2017-05-04T06:39:37Z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